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86.3.4\департамент финансов\Бюджетное управление\БЮДЖЕТНЫЙ\УТОЧНЕНИЯ ПО БЮДЖЕТУ\УТОЧНЕНИЯ 2023,2024,2025\1. Уточнение февраль\ПРОЕКТ РЕШЕНИЯ ДУМЫ\"/>
    </mc:Choice>
  </mc:AlternateContent>
  <bookViews>
    <workbookView xWindow="0" yWindow="0" windowWidth="28800" windowHeight="12300"/>
  </bookViews>
  <sheets>
    <sheet name="2023" sheetId="1" r:id="rId1"/>
  </sheets>
  <definedNames>
    <definedName name="Z_0ABDCBE0_789A_48C1_9B84_1C1A82B9604B_.wvu.PrintArea" localSheetId="0" hidden="1">'2023'!$A$1:$C$7</definedName>
    <definedName name="Z_0ABDCBE0_789A_48C1_9B84_1C1A82B9604B_.wvu.PrintTitles" localSheetId="0" hidden="1">'2023'!$4:$5</definedName>
    <definedName name="Z_0F22DF55_A5BA_47E9_8393_9C83F3558F7B_.wvu.PrintTitles" localSheetId="0" hidden="1">'2023'!$4:$5</definedName>
    <definedName name="Z_13AB9109_ECCD_4FB1_9737_3D62B4E7DB8F_.wvu.PrintTitles" localSheetId="0" hidden="1">'2023'!$4:$5</definedName>
    <definedName name="Z_13DF3E3E_0023_47B3_BAF6_5BC4F0B04656_.wvu.PrintArea" localSheetId="0" hidden="1">'2023'!$A$1:$C$7</definedName>
    <definedName name="Z_13DF3E3E_0023_47B3_BAF6_5BC4F0B04656_.wvu.PrintTitles" localSheetId="0" hidden="1">'2023'!$4:$5</definedName>
    <definedName name="Z_1BEF2181_BC0A_4660_9AC3_A3A3AEFDA285_.wvu.PrintArea" localSheetId="0" hidden="1">'2023'!$A$1:$C$7</definedName>
    <definedName name="Z_1BEF2181_BC0A_4660_9AC3_A3A3AEFDA285_.wvu.PrintTitles" localSheetId="0" hidden="1">'2023'!$4:$5</definedName>
    <definedName name="Z_2D3D08B4_F1A7_4138_B102_6B6CEB6CB6B0_.wvu.PrintTitles" localSheetId="0" hidden="1">'2023'!$4:$5</definedName>
    <definedName name="Z_386467DA_AE54_48DD_A0C0_0F29318F2700_.wvu.PrintTitles" localSheetId="0" hidden="1">'2023'!$4:$5</definedName>
    <definedName name="Z_54D3BCF1_2C0B_42E0_B856_B74ED4DD1A00_.wvu.Rows" localSheetId="0" hidden="1">'2023'!#REF!</definedName>
    <definedName name="Z_58A50FC9_6F17_43B0_B0C0_903F08D6B6CB_.wvu.PrintArea" localSheetId="0" hidden="1">'2023'!$A$1:$C$7</definedName>
    <definedName name="Z_58A50FC9_6F17_43B0_B0C0_903F08D6B6CB_.wvu.PrintTitles" localSheetId="0" hidden="1">'2023'!$4:$5</definedName>
    <definedName name="Z_58A50FC9_6F17_43B0_B0C0_903F08D6B6CB_.wvu.Rows" localSheetId="0" hidden="1">'2023'!#REF!</definedName>
    <definedName name="Z_58EA18CC_91E9_4FF5_A1BC_86C89561BEAB_.wvu.PrintArea" localSheetId="0" hidden="1">'2023'!$A$1:$C$7</definedName>
    <definedName name="Z_58EA18CC_91E9_4FF5_A1BC_86C89561BEAB_.wvu.PrintTitles" localSheetId="0" hidden="1">'2023'!$4:$5</definedName>
    <definedName name="Z_5F0F2925_4F64_41C1_B986_29C5EDB3CF4C_.wvu.PrintArea" localSheetId="0" hidden="1">'2023'!$A$1:$C$7</definedName>
    <definedName name="Z_5F0F2925_4F64_41C1_B986_29C5EDB3CF4C_.wvu.PrintTitles" localSheetId="0" hidden="1">'2023'!$4:$5</definedName>
    <definedName name="Z_6534CE37_72FC_43CD_938E_9C2B8BA655A2_.wvu.PrintTitles" localSheetId="0" hidden="1">'2023'!$4:$5</definedName>
    <definedName name="Z_677A1C2C_215F_4102_BEBC_58D3B87647DE_.wvu.PrintTitles" localSheetId="0" hidden="1">'2023'!$4:$5</definedName>
    <definedName name="Z_74B37B9C_2526_431A_B55C_D4A4048B8181_.wvu.PrintTitles" localSheetId="0" hidden="1">'2023'!$4:$5</definedName>
    <definedName name="Z_7AAF5922_39F8_4282_B83D_A48B18C8B156_.wvu.PrintTitles" localSheetId="0" hidden="1">'2023'!$4:$5</definedName>
    <definedName name="Z_8ADB82F7_BC94_4A32_9680_8CFBAC1E956D_.wvu.PrintTitles" localSheetId="0" hidden="1">'2023'!$4:$5</definedName>
    <definedName name="Z_9D807E20_0DCE_4079_B453_713D96B99B15_.wvu.PrintTitles" localSheetId="0" hidden="1">'2023'!$4:$5</definedName>
    <definedName name="Z_9E1457AD_2F1E_40DE_98F3_31869029BCA4_.wvu.PrintArea" localSheetId="0" hidden="1">'2023'!$A$1:$C$7</definedName>
    <definedName name="Z_9E1457AD_2F1E_40DE_98F3_31869029BCA4_.wvu.PrintTitles" localSheetId="0" hidden="1">'2023'!$4:$5</definedName>
    <definedName name="Z_AF030647_8264_4336_A0BC_EB17CF61641D_.wvu.PrintArea" localSheetId="0" hidden="1">'2023'!$A$1:$C$7</definedName>
    <definedName name="Z_AF030647_8264_4336_A0BC_EB17CF61641D_.wvu.PrintTitles" localSheetId="0" hidden="1">'2023'!$4:$5</definedName>
    <definedName name="Z_BC1DE83E_639E_483B_8415_9C0564827C30_.wvu.PrintArea" localSheetId="0" hidden="1">'2023'!$A$1:$C$7</definedName>
    <definedName name="Z_BC1DE83E_639E_483B_8415_9C0564827C30_.wvu.PrintTitles" localSheetId="0" hidden="1">'2023'!$4:$5</definedName>
    <definedName name="Z_C05F61D9_2CE1_4F8D_A59F_231C44DC7E34_.wvu.PrintTitles" localSheetId="0" hidden="1">'2023'!$4:$5</definedName>
    <definedName name="Z_C4F1229C_F644_49BB_B399_CB0E66F0A536_.wvu.PrintTitles" localSheetId="0" hidden="1">'2023'!$4:$5</definedName>
    <definedName name="Z_D67D0B2C_3E73_4124_8533_50B50CCB7689_.wvu.PrintTitles" localSheetId="0" hidden="1">'2023'!$4:$5</definedName>
    <definedName name="Z_D963C193_9B68_47A7_AFD2_A31FAC2CD833_.wvu.PrintArea" localSheetId="0" hidden="1">'2023'!$A$1:$D$72</definedName>
    <definedName name="Z_D963C193_9B68_47A7_AFD2_A31FAC2CD833_.wvu.PrintTitles" localSheetId="0" hidden="1">'2023'!$4:$5</definedName>
    <definedName name="Z_E6F5D563_72F7_4B76_A0D3_D57D74D01F2C_.wvu.PrintTitles" localSheetId="0" hidden="1">'2023'!$4:$5</definedName>
    <definedName name="Z_EA904501_275C_461C_BCF8_DADB9AF1ADB5_.wvu.PrintArea" localSheetId="0" hidden="1">'2023'!$A$1:$C$7</definedName>
    <definedName name="Z_EA904501_275C_461C_BCF8_DADB9AF1ADB5_.wvu.PrintTitles" localSheetId="0" hidden="1">'2023'!$4:$5</definedName>
    <definedName name="Z_F1845C8C_E450_491E_87F6_3A3ADFD87BBB_.wvu.PrintTitles" localSheetId="0" hidden="1">'2023'!$4:$5</definedName>
    <definedName name="Z_F59AD919_7FD1_4BB0_B86D_264A895B1B9E_.wvu.PrintArea" localSheetId="0" hidden="1">'2023'!$A$1:$D$70</definedName>
    <definedName name="Z_F59AD919_7FD1_4BB0_B86D_264A895B1B9E_.wvu.PrintTitles" localSheetId="0" hidden="1">'2023'!$4:$5</definedName>
    <definedName name="_xlnm.Print_Titles" localSheetId="0">'2023'!$4:$5</definedName>
    <definedName name="_xlnm.Print_Area" localSheetId="0">'2023'!$A$1:$D$70</definedName>
  </definedNames>
  <calcPr calcId="162913" iterate="1"/>
  <customWorkbookViews>
    <customWorkbookView name="Михайлишина Оксана Николаевна - Личное представление" guid="{6534CE37-72FC-43CD-938E-9C2B8BA655A2}" mergeInterval="0" personalView="1" maximized="1" xWindow="-8" yWindow="-8" windowWidth="1936" windowHeight="1056" activeSheetId="1"/>
    <customWorkbookView name="Кирилюк Елена Викторовна - Личное представление" guid="{8ADB82F7-BC94-4A32-9680-8CFBAC1E956D}" mergeInterval="0" personalView="1" maximized="1" windowWidth="1916" windowHeight="855" activeSheetId="1"/>
    <customWorkbookView name="Шмидт Татьяна Николаевна - Личное представление" guid="{D963C193-9B68-47A7-AFD2-A31FAC2CD833}" mergeInterval="0" personalView="1" maximized="1" xWindow="-8" yWindow="-8" windowWidth="1936" windowHeight="1056" activeSheetId="1"/>
    <customWorkbookView name="Руднева Ольга Георгиевна - Личное представление" guid="{9D807E20-0DCE-4079-B453-713D96B99B15}" mergeInterval="0" personalView="1" xWindow="-8" yWindow="-8" windowWidth="1928" windowHeight="1056" activeSheetId="1" showComments="commIndAndComment"/>
    <customWorkbookView name="Грицканюк Диана Александровна - Личное представление" guid="{13AB9109-ECCD-4FB1-9737-3D62B4E7DB8F}" mergeInterval="0" personalView="1" maximized="1" xWindow="-8" yWindow="-8" windowWidth="1936" windowHeight="1056" activeSheetId="1"/>
    <customWorkbookView name="Зенина Анна Эдуардовна - Личное представление" guid="{7AAF5922-39F8-4282-B83D-A48B18C8B156}" mergeInterval="0" personalView="1" maximized="1" windowWidth="1916" windowHeight="783" activeSheetId="1"/>
    <customWorkbookView name="Насонова Светлана Владимировна - Личное представление" guid="{E6F5D563-72F7-4B76-A0D3-D57D74D01F2C}" mergeInterval="0" personalView="1" maximized="1" xWindow="-8" yWindow="-8" windowWidth="1936" windowHeight="1056" activeSheetId="1"/>
    <customWorkbookView name="Белова Татьяна Владимировна - Личное представление" guid="{C05F61D9-2CE1-4F8D-A59F-231C44DC7E34}" mergeInterval="0" personalView="1" maximized="1" xWindow="-9" yWindow="-9" windowWidth="1938" windowHeight="1050" activeSheetId="1"/>
    <customWorkbookView name="Клименко Ольга Александровна - Личное представление" guid="{677A1C2C-215F-4102-BEBC-58D3B87647DE}" mergeInterval="0" personalView="1" maximized="1" xWindow="-8" yWindow="-8" windowWidth="1936" windowHeight="1056" activeSheetId="1"/>
    <customWorkbookView name="Верба Аксана Николаевна - Личное представление" guid="{F1845C8C-E450-491E-87F6-3A3ADFD87BBB}" mergeInterval="0" personalView="1" maximized="1" windowWidth="1177" windowHeight="741" activeSheetId="1" showComments="commIndAndComment"/>
    <customWorkbookView name="Морозова Анна Александровна - Личное представление" guid="{386467DA-AE54-48DD-A0C0-0F29318F2700}" mergeInterval="0" personalView="1" maximized="1" xWindow="-8" yWindow="-8" windowWidth="1936" windowHeight="1056" activeSheetId="1"/>
    <customWorkbookView name="Плесовских ИА - Личное представление" guid="{1BEF2181-BC0A-4660-9AC3-A3A3AEFDA285}" mergeInterval="0" personalView="1" maximized="1" xWindow="1" yWindow="1" windowWidth="1276" windowHeight="794" activeSheetId="1"/>
    <customWorkbookView name="Крылова Людмила Петровна - Личное представление" guid="{0ABDCBE0-789A-48C1-9B84-1C1A82B9604B}" mergeInterval="0" personalView="1" maximized="1" xWindow="1" yWindow="1" windowWidth="1221" windowHeight="731" activeSheetId="1"/>
    <customWorkbookView name="Шаповалова Людмила Николаевна - Личное представление" guid="{5F0F2925-4F64-41C1-B986-29C5EDB3CF4C}" mergeInterval="0" personalView="1" maximized="1" xWindow="1" yWindow="1" windowWidth="1276" windowHeight="748" activeSheetId="1"/>
    <customWorkbookView name="Шульц Любовь Георгиевна - Личное представление" guid="{BC1DE83E-639E-483B-8415-9C0564827C30}" mergeInterval="0" personalView="1" maximized="1" windowWidth="1596" windowHeight="655" activeSheetId="1"/>
    <customWorkbookView name="Кожапенко Ольга Александровна - Личное представление" guid="{58EA18CC-91E9-4FF5-A1BC-86C89561BEAB}" mergeInterval="0" personalView="1" maximized="1" windowWidth="1276" windowHeight="773" activeSheetId="1"/>
    <customWorkbookView name="Василенко Галина Михайловна - Личное представление" guid="{13DF3E3E-0023-47B3-BAF6-5BC4F0B04656}" mergeInterval="0" personalView="1" maximized="1" xWindow="1" yWindow="1" windowWidth="1276" windowHeight="748" activeSheetId="1"/>
    <customWorkbookView name="Шипицина Екатерина Васильевна - Личное представление" guid="{AF030647-8264-4336-A0BC-EB17CF61641D}" mergeInterval="0" personalView="1" windowWidth="1916" windowHeight="835" activeSheetId="1"/>
    <customWorkbookView name="Теляга ИА - Личное представление" guid="{58A50FC9-6F17-43B0-B0C0-903F08D6B6CB}" mergeInterval="0" personalView="1" maximized="1" xWindow="1" yWindow="1" windowWidth="1276" windowHeight="794" activeSheetId="1"/>
    <customWorkbookView name="Гудкова Ирина Витальевна - Личное представление" guid="{54D3BCF1-2C0B-42E0-B856-B74ED4DD1A00}" mergeInterval="0" personalView="1" maximized="1" xWindow="-8" yWindow="-8" windowWidth="1936" windowHeight="1056" activeSheetId="1"/>
    <customWorkbookView name="Алексанина Виктория Олеговна - Личное представление" guid="{9E1457AD-2F1E-40DE-98F3-31869029BCA4}" mergeInterval="0" personalView="1" maximized="1" xWindow="-8" yWindow="-8" windowWidth="1936" windowHeight="1056" activeSheetId="1"/>
    <customWorkbookView name="Куленко Марина  Николаевна - Личное представление" guid="{31EBE298-72ED-49A3-88F5-87F98A6F238B}" mergeInterval="0" personalView="1" maximized="1" windowWidth="1258" windowHeight="682" activeSheetId="1"/>
    <customWorkbookView name="Рябоконова Екатерина Николаевна - Личное представление" guid="{74B37B9C-2526-431A-B55C-D4A4048B8181}" mergeInterval="0" personalView="1" maximized="1" xWindow="-8" yWindow="-8" windowWidth="1936" windowHeight="1056" activeSheetId="3"/>
    <customWorkbookView name="Решетникова Ирина Александровна - Личное представление" guid="{2D3D08B4-F1A7-4138-B102-6B6CEB6CB6B0}" mergeInterval="0" personalView="1" maximized="1" xWindow="-8" yWindow="-8" windowWidth="1936" windowHeight="1056" activeSheetId="1"/>
    <customWorkbookView name="Давыдова Ольга Александровна - Личное представление" guid="{0F22DF55-A5BA-47E9-8393-9C83F3558F7B}" mergeInterval="0" personalView="1" maximized="1" xWindow="-8" yWindow="-8" windowWidth="1936" windowHeight="1056" activeSheetId="1"/>
    <customWorkbookView name="Бессмертных Людмила Александровна - Личное представление" guid="{C4F1229C-F644-49BB-B399-CB0E66F0A536}" mergeInterval="0" personalView="1" maximized="1" windowWidth="1916" windowHeight="675" activeSheetId="1"/>
    <customWorkbookView name="Карелина Наталья Игоревна - Личное представление" guid="{D67D0B2C-3E73-4124-8533-50B50CCB7689}" mergeInterval="0" personalView="1" maximized="1" xWindow="-8" yWindow="-8" windowWidth="1936" windowHeight="1056" activeSheetId="1"/>
    <customWorkbookView name="Петровская Анна Игоревна - Личное представление" guid="{F59AD919-7FD1-4BB0-B86D-264A895B1B9E}" mergeInterval="0" personalView="1" maximized="1" xWindow="-8" yWindow="-8" windowWidth="1936" windowHeight="1056" activeSheetId="1"/>
  </customWorkbookViews>
</workbook>
</file>

<file path=xl/calcChain.xml><?xml version="1.0" encoding="utf-8"?>
<calcChain xmlns="http://schemas.openxmlformats.org/spreadsheetml/2006/main">
  <c r="B13" i="1" l="1"/>
  <c r="B24" i="1"/>
  <c r="B63" i="1" l="1"/>
  <c r="B62" i="1" s="1"/>
  <c r="B69" i="1" s="1"/>
  <c r="B32" i="1"/>
  <c r="B31" i="1" s="1"/>
  <c r="B59" i="1" l="1"/>
  <c r="B58" i="1" s="1"/>
  <c r="B51" i="1"/>
  <c r="B23" i="1" l="1"/>
  <c r="B22" i="1" l="1"/>
  <c r="B8" i="1"/>
  <c r="B21" i="1" l="1"/>
  <c r="B50" i="1"/>
  <c r="B49" i="1" s="1"/>
  <c r="B48" i="1" s="1"/>
  <c r="B28" i="1" l="1"/>
  <c r="B37" i="1"/>
  <c r="B39" i="1"/>
  <c r="B34" i="1"/>
  <c r="B30" i="1" s="1"/>
  <c r="B26" i="1"/>
  <c r="B36" i="1" l="1"/>
  <c r="B11" i="1"/>
  <c r="B10" i="1" s="1"/>
  <c r="B60" i="1" l="1"/>
  <c r="B70" i="1" s="1"/>
</calcChain>
</file>

<file path=xl/sharedStrings.xml><?xml version="1.0" encoding="utf-8"?>
<sst xmlns="http://schemas.openxmlformats.org/spreadsheetml/2006/main" count="127" uniqueCount="113">
  <si>
    <t>ИТОГО РАСХОДОВ:</t>
  </si>
  <si>
    <t>ПОЯСНИТЕЛЬНАЯ ЗАПИСКА</t>
  </si>
  <si>
    <t>тыс. рублей</t>
  </si>
  <si>
    <t>Наименование (муниципальная программа, непрограммные направления деятельности, основное мероприятие, направление расходов</t>
  </si>
  <si>
    <t>Правовое основание, регламентирующее расходное обязательство муниципального образования</t>
  </si>
  <si>
    <t xml:space="preserve">Обоснование заявляемой потребности </t>
  </si>
  <si>
    <r>
      <t xml:space="preserve">Объем бюджетных ассигнований, </t>
    </r>
    <r>
      <rPr>
        <sz val="14"/>
        <rFont val="Times New Roman"/>
        <family val="1"/>
        <charset val="204"/>
      </rPr>
      <t>тыс. рублей</t>
    </r>
  </si>
  <si>
    <t>департамент по социальной политике администрации города Нижневартовска</t>
  </si>
  <si>
    <t>департамент жилищно-коммунального хозяйства администрации города Нижневартовска</t>
  </si>
  <si>
    <t>администрация города Нижневартовска</t>
  </si>
  <si>
    <t>Увеличение объемов бюджетных ассигнований</t>
  </si>
  <si>
    <t>Муниципальная программа "Капитальное строительство и реконструкция объектов города Нижневартовска"</t>
  </si>
  <si>
    <t>по расходам, выносимым на рассмотрение Думы города Нижневартовска на февраль 2023 года</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</si>
  <si>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</si>
  <si>
    <r>
      <t>Основное мероприятие "Содержание автомобильных дорог местного значения в границах городского округа и искусственных сооружений на них" (дорожный фонд)</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</si>
  <si>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Муниципальная программа "Оздоровление экологической обстановки в городе Нижневартовске"</t>
  </si>
  <si>
    <t>Пункт 25 части 1 статьи 16 Федерального закона от 06.10.2003 №131-ФЗ "Об общих принципах организации местного самоуправления в Российской Федерации"</t>
  </si>
  <si>
    <t>Остаток средств на счете по учету средств бюджета города на 01.01.2023 года (безвозмездные поступления от юридических лиц, имеющих целевое назначение) на обустройство экотропы в квартале 35 городских лесов города Нижневартовска, соглашение о взаимном сотрудничестве между ПАО "СИБУР Холдинг", АО "СибурТюменьГаз" и администрацией города Нижневартовска от 03.08.2015 №СХ.18406/244-2015 с ПАО "СИБУР Холдинг"</t>
  </si>
  <si>
    <t>Статья 179.4 Бюджетного кодекса Российской Федерации</t>
  </si>
  <si>
    <r>
      <t>Основное мероприятие "Создание условий для обеспечения эффективной деятельности муниципального учреждения"</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</si>
  <si>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 xml:space="preserve">Остаток средств на счете по учету средств бюджета города на 01.01.2023 года (безвозмездные поступления от юридических лиц, имеющих целевое назначение) на выполнение работ по строительству объекта "Детский сад на 320 мест в квартале 21 (стр. №6) г. Нижневартовска", договор пожертвования от 01.07.2017 №23/291-2017 с ООО "РН-Юганскнефтегаз" </t>
  </si>
  <si>
    <t>Муниципальная программа "Формирование современной городской среды в муниципальном образовании город Нижневартовск"</t>
  </si>
  <si>
    <t xml:space="preserve">Остаток средств на счете по учету средств бюджета города на 01.01.2023 года (безвозмездные поступления от юридических лиц, имеющих целевое назначение) на выполнение работ по благоустройству объекта "Бульвар на набережной в створе улиц Чапаева - Ханты - Мансийской в г. Нижневартовске", договор пожертвования от 26.12.2020 №СНГ-1803/20/173920/02088Д/471-2020 с АО "Самотлорнефтегаз" </t>
  </si>
  <si>
    <t>Пункт 19 части 1 статьи 16  Федерального закона от 06.10.2003 №131-ФЗ "Об общих принципах организации местного самоуправления в Российской Федерации"</t>
  </si>
  <si>
    <t>Пункт 13 части 1 статьи 16  Федерального закона от 06.10.2003 №131-ФЗ "Об общих принципах организации местного самоуправления в Российской Федерации"</t>
  </si>
  <si>
    <t>Пункт 25 части 1 статьи 16  Федерального закона от 06.10.2003 №131-ФЗ "Об общих принципах организации местного самоуправления в Российской Федерации"</t>
  </si>
  <si>
    <t>Муниципальная программа "Социальная поддержка и социальная помощь для отдельных категорий граждан в городе Нижневартовске"</t>
  </si>
  <si>
    <r>
      <t xml:space="preserve">Основное мероприятие "Социальная поддержка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 </t>
    </r>
    <r>
      <rPr>
        <i/>
        <sz val="14"/>
        <rFont val="Times New Roman"/>
        <family val="1"/>
        <charset val="204"/>
      </rPr>
      <t>(единовременная выплата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t>
    </r>
  </si>
  <si>
    <t xml:space="preserve">Остаток средств на счете по учету средств бюджета города на 01.01.2023 года (безвозмездные поступления от юридических лиц, имеющих целевое назначение) на выполнение работ по строительству объекта "Центр лыжного спорта со специализированным биатлонным стрельбищем в городе Нижневартовске", договор пожертвования от 27.06.2022 №2142022/2955Д/158-2022 с ООО "РН-Юганскнефтегаз" </t>
  </si>
  <si>
    <t>Пункт 5 статьи 20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27.05.2022 №151 "О дополнительной мере социальной поддержки в городе Нижневартовске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 постановление администрации города Нижневартовска от 06.06.2022 №365 "Об утверждении Порядка предоставления дополнительной меры социальной поддержки в городе Нижневартовске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t>
  </si>
  <si>
    <t xml:space="preserve">Средства бюджета города на оказание социальной поддержки в виде единовременной выплаты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 из расчета 200,00 тыс. рублей *1 чел.  </t>
  </si>
  <si>
    <t>Муниципальная программа "Развитие социальной сферы города Нижневартовска"</t>
  </si>
  <si>
    <r>
      <t xml:space="preserve">Основное мероприятие "Обеспечение жителей города услугами учреждений культуры" </t>
    </r>
    <r>
      <rPr>
        <i/>
        <sz val="14"/>
        <rFont val="Times New Roman"/>
        <family val="1"/>
        <charset val="204"/>
      </rPr>
      <t>(расходы на обеспечение деятельности (оказание услуг, выполнение работ) муниципальных учреждений)</t>
    </r>
  </si>
  <si>
    <t>Пункт 17 части 1 статьи 16 Федерального закона от 06.10.2003 №131-ФЗ "Об общих принципах организации местного самоуправления в Российской Федерации"</t>
  </si>
  <si>
    <t>Пункт 17 части 1 статьи 16 Федерального закона от 06.10.2003 №131-ФЗ "Об общих принципах организации местного самоуправления в Российской Федерации", распоряжение Правительства Тюменской области от 02.12.2022 №1260-рп</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</si>
  <si>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t>
  </si>
  <si>
    <t>Пункт 3 части 1 статьи 17 Федерального закона Российской Федерации от 06.10.2003 №131-ФЗ "Об общих принципах организации местного самоуправления в Российской Федерации"</t>
  </si>
  <si>
    <r>
      <t>Основное мероприятие "Содержание, обслуживание и развитие отдельных объектов и элементов благоустройства"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</si>
  <si>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t>Пункт 19 части 1 статьи 16 Федерального закона от 06.10.2003 №131-ФЗ "Об общих принципах организации местного самоуправления в Российской Федерации"</t>
  </si>
  <si>
    <t>Муниципальная программа "Молодежь Нижневартовска"</t>
  </si>
  <si>
    <r>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</si>
  <si>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Пункт 34 части 1 статьи 16 Федерального закона от 06.10.2003 №131-ФЗ "Об общих принципах организации местного самоуправления в Российской Федерации"</t>
  </si>
  <si>
    <t>Муниципальная программа "Развитие жилищно-коммунального хозяйства города Нижневартовска"</t>
  </si>
  <si>
    <r>
      <t>Основное мероприятие "Организация и обеспечение условий для проведения благоустройства дворовых территорий" (</t>
    </r>
    <r>
      <rPr>
        <i/>
        <sz val="14"/>
        <rFont val="Times New Roman"/>
        <family val="1"/>
        <charset val="204"/>
      </rPr>
      <t>финансовое обеспечение затрат по благоустройству территорий, прилегающих к многоквартирным домам</t>
    </r>
    <r>
      <rPr>
        <sz val="14"/>
        <rFont val="Times New Roman"/>
        <family val="1"/>
        <charset val="204"/>
      </rPr>
      <t>)</t>
    </r>
  </si>
  <si>
    <r>
      <t xml:space="preserve">Основное мероприятие "Увеличение уровня обеспеченности плоскостными сооружениями" </t>
    </r>
    <r>
      <rPr>
        <i/>
        <sz val="14"/>
        <rFont val="Times New Roman"/>
        <family val="1"/>
        <charset val="204"/>
      </rPr>
      <t>(расходы на обеспечение деятельности (оказание услуг, выполнение работ) муниципальных учреждений)</t>
    </r>
  </si>
  <si>
    <r>
      <t xml:space="preserve">Основное мероприятие "Создание условий, ориентирующих граждан на здоровый образ жизни, в том числе на занятия физической культурой и массовым спортом" </t>
    </r>
    <r>
      <rPr>
        <i/>
        <sz val="14"/>
        <rFont val="Times New Roman"/>
        <family val="1"/>
        <charset val="204"/>
      </rPr>
      <t>(расходы на обеспечение деятельности (оказание услуг, выполнение работ) муниципальных учреждений)</t>
    </r>
  </si>
  <si>
    <t>Муниципальная программа "Профилактика правонарушений в городе Нижневартовске"</t>
  </si>
  <si>
    <t>департамент образования администрации города Нижневартовска</t>
  </si>
  <si>
    <r>
      <t xml:space="preserve">Основное мероприятие "Реализация дополнительных общеобразовательных программ в организациях дополнительного образования" </t>
    </r>
    <r>
      <rPr>
        <i/>
        <sz val="14"/>
        <rFont val="Times New Roman"/>
        <family val="1"/>
        <charset val="204"/>
      </rPr>
      <t>(расходы на обеспечение деятельности (оказание услуг, выполнение работ) муниципальных учреждений)</t>
    </r>
  </si>
  <si>
    <t>Пункт 13 части 1 статьи 16 главы 3 Федерального закона от 06.10.2003 №131-ФЗ "Об общих принципах организации местного самоуправления в Российской Федерации"</t>
  </si>
  <si>
    <t>Пункт 34 части 1 статьи 16 главы 3 Федерального закона от 06.10.2003 №131-ФЗ "Об общих принципах организации местного самоуправления в Российской Федерации"</t>
  </si>
  <si>
    <r>
      <rPr>
        <sz val="14"/>
        <rFont val="Times New Roman"/>
        <family val="1"/>
        <charset val="204"/>
      </rPr>
      <t>Основное мероприятие "Осуществление материально-технического обеспечения органов местного самоуправления на решение вопросов местного значения" (</t>
    </r>
    <r>
      <rPr>
        <i/>
        <sz val="14"/>
        <rFont val="Times New Roman"/>
        <family val="1"/>
        <charset val="204"/>
      </rPr>
      <t>расходы на обеспечение деятельности (оказание услуг, выполнение работ) муниципальных учреждений)</t>
    </r>
  </si>
  <si>
    <t>Муниципальная программа "Развитие образования города Нижневартовска"</t>
  </si>
  <si>
    <t>Дума города Нижневартовска</t>
  </si>
  <si>
    <t>Пункт 7 части 1 статьи 17 Федерального закона Российской Федерации от 06.10.2003 №131-ФЗ "Об общих принципах организации местного самоуправления в Российской Федерации", постановление Председателя Думы города Нижневартовска от 31.03.2017 №28 "Об организации доступа к информации о деятельности Думы города Нижневартовска"</t>
  </si>
  <si>
    <t>Муниципальная программа "Укрепление пожарной безопасности, защита населения и территорий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t>
  </si>
  <si>
    <r>
      <t>Основное мероприятие "Обеспечение пожарной безопасности объектов сферы образования"</t>
    </r>
    <r>
      <rPr>
        <i/>
        <sz val="14"/>
        <rFont val="Times New Roman"/>
        <family val="1"/>
        <charset val="204"/>
      </rPr>
      <t xml:space="preserve"> (выполнение первоочередных мероприятий по обеспечению пожарной безопасности на объектах муниципальной собственности)</t>
    </r>
  </si>
  <si>
    <t>Пункт 10 части 1 статьи 16 главы 3 Федерального закона от 06.10.2003 №131-ФЗ "Об общих принципах организации местного самоуправления в Российской Федерации"</t>
  </si>
  <si>
    <t>Перемещение бюджетных ассигнований</t>
  </si>
  <si>
    <t xml:space="preserve"> </t>
  </si>
  <si>
    <t>ВСЕГО РАСХОДОВ НА 2023 ГОД:</t>
  </si>
  <si>
    <t>-129,28</t>
  </si>
  <si>
    <t xml:space="preserve">Обеспечение исполнения полномочий Думы города </t>
  </si>
  <si>
    <t>Обеспечение деятельности Думы города Нижневартовска</t>
  </si>
  <si>
    <r>
      <t xml:space="preserve">Основное мероприятие "Участие в реализации мероприятий муниципального уровня" </t>
    </r>
    <r>
      <rPr>
        <i/>
        <sz val="14"/>
        <color theme="1"/>
        <rFont val="Times New Roman"/>
        <family val="1"/>
        <charset val="204"/>
      </rPr>
      <t>(обеспечение участия обучающихся в мероприятиях муниципального уровня)</t>
    </r>
  </si>
  <si>
    <t>Средства бюджета города (перемещение бюджетных ассигнований между кодами целевых статей расходов бюджета (далее - КЦСР): с КЦСР 70.1.00.61627 "Возмещение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 на  КЦСР 70.1.00.61628 "Возмещение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 сетевого издания "Газета Варта-24" в связи с  изменением наименования случая предоставления субсидий юридическому лицу)</t>
  </si>
  <si>
    <t>Средства бюджета города на мероприятия по устранению нарушений санитарно - эпидемиологической безопасности по предписаниям надзорных органов в организациях дошкольного образования, подведомственных департаменту образования администрации города (МАДОУ ДС №15 - 209,5 тыс. руб.; МАДОУ ДС №17 - 440,5 тыс. руб.; МБДОУ ДС №9 - 628,1 тыс. руб.; МБДОУ ДС №27 - 613,7 тыс. руб.; МБДОУ ДС №31 - 428,7 тыс. руб.)</t>
  </si>
  <si>
    <r>
      <t xml:space="preserve">Основное мероприятие "Создание условий путем предоставления помещений для работы на обслуживаемом административном участке сотрудников, замещающих должности участковых уполномоченных полиции" </t>
    </r>
    <r>
      <rPr>
        <i/>
        <sz val="14"/>
        <rFont val="Times New Roman"/>
        <family val="1"/>
        <charset val="204"/>
      </rPr>
      <t>(реализация мероприятий по профилактике правонарушений)</t>
    </r>
  </si>
  <si>
    <r>
      <rPr>
        <sz val="14"/>
        <rFont val="Times New Roman"/>
        <family val="1"/>
        <charset val="204"/>
      </rPr>
      <t>Основное мероприятие "Обеспечение подготовки спортивного резерва и сборных команд города по видам спорта"</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</si>
  <si>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Остаток средств на счете по учету средств бюджета города на 01.01.2023 (средства резервного фонда Правительства Тюменской области, имеющие целевое назначение) на реализацию социально-культурного проекта "Герои Отечества" для МБУ "Дворец культуры "Октябрь"</t>
  </si>
  <si>
    <t>Средства бюджета города на осуществление организованных перевозок обучающихся образовательных организаций для участия в акции "Бессмертный полк" (пункт 3.1. протокола совещания по подготовке к празднованию 78-ой годовщины Победы в Великой Отечественной войне 1941-1945 годов от 25.11.2022). Объем расходов определен на основании мониторинга коммерческих предложений.</t>
  </si>
  <si>
    <t>Средства бюджета города на дооснащение оборудованием, мебелью, расходными материалами и прочим инвентарем МБОУ "СШ №44 с углубленным изучением отдельных предметов" в целях получения лицензии на осуществление образовательной деятельности (за исключением предусмотренных в перечне Приложения А к концессионному соглашению от 14.02.2019 №1 о финансировании, проектировании, строительстве и эксплуатации объекта образования "Общеобразовательная школа на 1125 учащихся в квартале №25 г. Нижневартовска (Общеобразовательная  организация с универсальной безбарьерной средой)"</t>
  </si>
  <si>
    <t>129,28</t>
  </si>
  <si>
    <r>
      <t xml:space="preserve">Основное мероприятие "Обустройство автомобильных дорог в целях повышения безопасности дорожного движения" </t>
    </r>
    <r>
      <rPr>
        <i/>
        <sz val="14"/>
        <rFont val="Times New Roman"/>
        <family val="1"/>
        <charset val="204"/>
      </rPr>
      <t>(проектирование автомобильных дорог с твердым покрытием, а также подъездных путей к микрорайонам и искусственных сооружений на них)</t>
    </r>
  </si>
  <si>
    <r>
      <t xml:space="preserve">Основное мероприятие "Благоустройство общественных территорий" </t>
    </r>
    <r>
      <rPr>
        <i/>
        <sz val="14"/>
        <rFont val="Times New Roman"/>
        <family val="1"/>
        <charset val="204"/>
      </rPr>
      <t>(реализация мероприятий по благоустройству общественных территорий)</t>
    </r>
  </si>
  <si>
    <t>Остаток средств на счете по учету средств бюджета города на 01.01.2023 года (безвозмездные поступления от юридических лиц, имеющих целевое назначение) на выполнение работ по реконструкции объекта "Реконструкция спортивного сооружения Ролледром", договор пожертвования от 27.12.2021 №2530/21/173921/02611Д/371-2021 с АО "Самотлорнефтегаз"</t>
  </si>
  <si>
    <r>
      <rPr>
        <sz val="14"/>
        <rFont val="Times New Roman"/>
        <family val="1"/>
        <charset val="204"/>
      </rPr>
      <t xml:space="preserve">Основное мероприятие "Проектирование, строительство и реконструкция объектов физической культуры и спорта" </t>
    </r>
    <r>
      <rPr>
        <i/>
        <sz val="14"/>
        <rFont val="Times New Roman"/>
        <family val="1"/>
        <charset val="204"/>
      </rPr>
      <t>(строительство и реконструкция объектов муниципальной собственности)</t>
    </r>
  </si>
  <si>
    <r>
      <rPr>
        <sz val="14"/>
        <rFont val="Times New Roman"/>
        <family val="1"/>
        <charset val="204"/>
      </rPr>
      <t xml:space="preserve">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 </t>
    </r>
    <r>
      <rPr>
        <i/>
        <sz val="14"/>
        <rFont val="Times New Roman"/>
        <family val="1"/>
        <charset val="204"/>
      </rPr>
      <t>(строительство и реконструкция объектов муниципальной собственности)</t>
    </r>
  </si>
  <si>
    <r>
      <rPr>
        <sz val="14"/>
        <rFont val="Times New Roman"/>
        <family val="1"/>
        <charset val="204"/>
      </rPr>
      <t xml:space="preserve">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 </t>
    </r>
    <r>
      <rPr>
        <i/>
        <sz val="14"/>
        <rFont val="Times New Roman"/>
        <family val="1"/>
        <charset val="204"/>
      </rPr>
      <t>(строительство автомобильных дорог с твердым покрытием, а также подъездных путей к микрорайонам и искусственных сооружений на них)</t>
    </r>
  </si>
  <si>
    <r>
      <rPr>
        <sz val="14"/>
        <rFont val="Times New Roman"/>
        <family val="1"/>
        <charset val="204"/>
      </rPr>
      <t>Остаток средств на счете по учету средств бюджета города на 01.01.2023 года (безвозмездные поступления от юридических лиц, имеющих целевое назначение) на проведение в 2023 году мероприятий,  посвященных празднованию 78-й годовщины Победы в Великой Отечественной войне 1941-1945 годов для МБУ "Дворец искусств", соглашение о сотрудничестве</t>
    </r>
    <r>
      <rPr>
        <sz val="14"/>
        <color rgb="FFFF0000"/>
        <rFont val="Times New Roman"/>
        <family val="1"/>
        <charset val="204"/>
      </rPr>
      <t xml:space="preserve"> </t>
    </r>
    <r>
      <rPr>
        <sz val="14"/>
        <rFont val="Times New Roman"/>
        <family val="1"/>
        <charset val="204"/>
      </rPr>
      <t>от 09.06.2022 №156-2022</t>
    </r>
    <r>
      <rPr>
        <sz val="14"/>
        <color rgb="FFFF0000"/>
        <rFont val="Times New Roman"/>
        <family val="1"/>
        <charset val="204"/>
      </rPr>
      <t xml:space="preserve"> </t>
    </r>
    <r>
      <rPr>
        <sz val="14"/>
        <rFont val="Times New Roman"/>
        <family val="1"/>
        <charset val="204"/>
      </rPr>
      <t xml:space="preserve">с АО "Нижневартовская городская дезинфекционная станция" </t>
    </r>
  </si>
  <si>
    <r>
      <rPr>
        <sz val="14"/>
        <rFont val="Times New Roman"/>
        <family val="1"/>
        <charset val="204"/>
      </rPr>
      <t>Остаток средств на счете по учету средств бюджета города на 01.01.2023 года (безвозмездные поступления от юридических лиц, имеющих целевое назначение) на проведение в 2023 году мероприятий,  посвященных празднованию 78-й годовщины Победы в Великой Отечественной войне 1941-1945 годов для МБУ "Дворец искусств", соглашение о сотрудничестве</t>
    </r>
    <r>
      <rPr>
        <sz val="14"/>
        <color rgb="FFFF0000"/>
        <rFont val="Times New Roman"/>
        <family val="1"/>
        <charset val="204"/>
      </rPr>
      <t xml:space="preserve"> </t>
    </r>
    <r>
      <rPr>
        <sz val="14"/>
        <rFont val="Times New Roman"/>
        <family val="1"/>
        <charset val="204"/>
      </rPr>
      <t>от 31.01.2022 №12-2022</t>
    </r>
    <r>
      <rPr>
        <sz val="14"/>
        <color rgb="FFFF0000"/>
        <rFont val="Times New Roman"/>
        <family val="1"/>
        <charset val="204"/>
      </rPr>
      <t xml:space="preserve"> </t>
    </r>
    <r>
      <rPr>
        <sz val="14"/>
        <rFont val="Times New Roman"/>
        <family val="1"/>
        <charset val="204"/>
      </rPr>
      <t xml:space="preserve">с ООО "ТЯСМИН" </t>
    </r>
  </si>
  <si>
    <t xml:space="preserve">Остаток средств на счете по учету средств бюджета города на 01.01.2023 года (безвозмездные поступления от юридических лиц, имеющих целевое назначение) на проведение в 2023 году мероприятий,  посвященных празднованию 78-й годовщины Победы в Великой Отечественной войне 1941-1945 годов для МБУ "Дворец искусств", соглашение о сотрудничестве от 31.08.2022 №238-2022 с ООО "Шипка" </t>
  </si>
  <si>
    <t xml:space="preserve">Остаток средств на счете по учету средств бюджета города на 01.01.2023 года (безвозмездные поступления от юридических лиц, имеющих целевое назначение) на проведение в 2023 году мероприятий,  посвященных празднованию 78-й годовщины Победы в Великой Отечественной войне 1941-1945 годов для МБУ "Дворец искусств", соглашение о сотрудничестве от 03.03.2022 №57-2022 с ООО "КАЛЕРИЯ" </t>
  </si>
  <si>
    <t>Средства бюджета города на обеспечение участия сборных команд города в выездных спортивных и тренировочных мероприятиях в соответствии с календарным планом спортивных мероприятий на 2023 год</t>
  </si>
  <si>
    <r>
      <t>Средства бюджета города на текущий ремонт помещений в МБОУ СШ №11 с целью создания и функционирования в городе Нижневартовск Центра цифрового образования детей "IT-куб"</t>
    </r>
    <r>
      <rPr>
        <sz val="14"/>
        <color rgb="FFFF0000"/>
        <rFont val="Times New Roman"/>
        <family val="1"/>
        <charset val="204"/>
      </rPr>
      <t xml:space="preserve"> </t>
    </r>
  </si>
  <si>
    <t xml:space="preserve">
Средства бюджета города на обеспечение физической охраны в круглосуточном режиме сотрудниками охранных предприятий зданий организаций дошкольного образования, подведомственных департаменту образования администрации города </t>
  </si>
  <si>
    <t xml:space="preserve">
Средства бюджета города на обеспечение физической охраны в круглосуточном режиме сотрудниками охранных предприятий зданий общеобразовательных организаций, подведомственных департаменту образования администрации города </t>
  </si>
  <si>
    <t xml:space="preserve">
Средства бюджета города на обеспечение физической охраны в круглосуточном режиме сотрудниками охранных предприятий зданий организаций дополнительного образования, подведомственных департаменту образования администрации города </t>
  </si>
  <si>
    <t>Обеспечение исполнения полномочий администрации города</t>
  </si>
  <si>
    <t>Средства бюджета города на проведение ремонтных работ подростковых клубов, расположенных по адресу ул. Ханты-Мансийская, д.40, помещения 1009 и 1010 и переданных в оперативное управление МАУ г. Нижневартовска "Молодежный центр" (приказ ДМСиЗР г. Нижневартовска от 14.10.2022 № 2049/36-01-П, исполнение пунктов 12.1.3, 12.1.6 плана мероприятий по распоряжению от 28.03.2022 №219-р "Об утверждении Плана мероприятий администрации города по исполнению Поручений главы города Нижневартовска из представленного доклада на Думе города Нижневартовска 3 декабря 2021 года"). Объем расходов определен на основании локально-сметных расчетов.</t>
  </si>
  <si>
    <t>Средства бюджета города на финансовое обеспечение затрат по благоустройству территорий, прилегающих к многоквартирным домам. Объем расходов определен на основании расчета затрат по благоустройству территорий, прилегающих к многоквартирным домам, на 2023 год.</t>
  </si>
  <si>
    <t>Средства бюджета города:
- 20,70 тыс. рублей - на проведение метрологических работ и услуг (муниципальный контракт от 13.10.2022 №8/1559/56-2/289-2022 на сумму 20,70 тыс. рублей, исполнение - 0,00 тыс. рублей, остаток от контракта - 20,70 тыс. рублей);
- 250,00 тыс. рублей - на выполнение ремонтных работ в помещениях административного здания, расположенного по адресу: г. Нижневартовск, ул. Омская, 17 (муниципальный контракт от 02.12.2022 №394-2022 на сумму 250,00 тыс. рублей, исполнение - 0,00 тыс. рублей, остаток от контракта - 250,00 тыс. рублей);
- 500,00 тыс. рублей - на поставку живых цветов (муниципальный контракт от 29.12.2022 №03873000232220002080001/493-2022 на сумму 500,00 тыс. рублей, исполнение - 0,00 тыс. рублей, остаток от контракта - 500,00 тыс. рублей);
- 919,75 тыс. рублей - на поставку компьютеров персональных настольных (моноблоков) (муниципальный контракт от 29.12.2022 №03873000232220002090001/440-2022 на сумму 919,75 тыс. рублей, исполнение - 0,00 тыс. рублей, остаток от контракта - 919,75 тыс. рублей);
- 1 000,00 тыс. рублей - на выполнение работ по ремонту и утеплению окон (муниципальный контракт от 27.12.2022 №03873000232220002060001/438-2022 на сумму 1 000,00 тыс. рублей, исполнение - 0,00 тыс. рублей, остаток от контракта - 1 000,00 тыс. рублей).</t>
  </si>
  <si>
    <t>Средства бюджета города на установку универсальной спортивной площадки в 26 микрорайоне и на содержание вновь вводимых 5-ти спортивных площадок (исполнение протокольного поручения комитета по социальным вопросам Думы города Нижневартовска от  23.11.2022). Объем расходов определен на основании мониторинга коммерческих предложений на установку спортивной площадки и расчетов на содержание 5-ти спортивных площадок.</t>
  </si>
  <si>
    <t>Средства бюджета города на выполнение работ на объекте "Благоустройство квартала Молодежный г. Нижневартовск" (установка многофункциональной спортивной площадки (исполнение протокольного поручения комитета по социальным вопросам Думы города Нижневартовска от  23.11.2022). Объем расходов определен на основании локально - сметного расчета.</t>
  </si>
  <si>
    <t>Средства бюджета города на мероприятия по устранению нарушений санитарно - эпидемиологической безопасности по предписаниям надзорных органов в общеобразовательных организациях, подведомственных департаменту образования администрации города  (МБОУ "СШ №15" - 582,7 тыс. руб.; МБОУ "СШ №19" - 93,1 тыс. руб.; МБОУ "СШ №34" - 91,3 тыс. руб.)</t>
  </si>
  <si>
    <t xml:space="preserve">Пункт 7.1 части 1 статьи 16 главы 3 Федерального закона от 06.10.2003 №131-ФЗ "Об общих принципах организации местного самоуправления в Российской Федерации"; подпункт "б" пункта 25 постановления Правительства Российской Федерации от 02.08.2019 №1006 "Об утверждении требований к антитеррористической защищенности объектов (территорий) Министерства просвещения Российской Федерации и объектов (территорий), относящихся к сфере деятельности Министерства просвещения Российской Федерации, и формы паспорта безопасности этих объектов (территорий)" </t>
  </si>
  <si>
    <t>Средства бюджета города на подготовку и выпуск информационных материалов о деятельности Думы города Нижневартовска (усиление и расширение информационной работы по повышению уровня доверия населения к действующей власти и обеспечению обратной связи с населением), объем расходов определен на основании мониторинга коммерческих предложений.</t>
  </si>
  <si>
    <t>2023 год</t>
  </si>
  <si>
    <t>Средства бюджета города на мероприятия по устранению нарушений обязательных требований пожарной безопасности по предписаниям надзорных органов в организациях дошкольного образования, подведомственных департаменту образования администрации города (МБДОУ ДС №31 "Медвежонок" - 533,4 тыс. руб. и МАДОУ г. Нижневартовска ДС №29 "Ёлочка" - 520,0 тыс. руб.)</t>
  </si>
  <si>
    <r>
      <t xml:space="preserve">Обеспечение исполнения полномочий Думы города </t>
    </r>
    <r>
      <rPr>
        <i/>
        <sz val="14"/>
        <rFont val="Times New Roman"/>
        <family val="1"/>
        <charset val="204"/>
      </rPr>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r>
  </si>
  <si>
    <t>Средства бюджета города (перемещение бюджетных ассигнований между кодами целевых статей расходов бюджета (далее - КЦСР): с КЦСР 90.1.00.61627 "Возмещение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 на  КЦСР 90.1.00.61628 "Возмещение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 сетевого издания "Газета Варта-24" в связи с  изменением наименования случая предоставления субсидий юридическому лицу)</t>
  </si>
  <si>
    <t>Пункт 5 части 1 статьи 16 Федерального закона от 06.10.2003 №131-ФЗ "Об общих принципах организации местного самоуправления в Российской Федерации"</t>
  </si>
  <si>
    <t>Средства бюджета города  (остатки бюджетных ассигнований муниципального дорожного фонда) на выполнение работ по внесению изменений в проектную документацию по проектированию объекта "Реконструкция автомобильной дороги от улицы Рабочей до СОПК "Ремонтник-87" (Мост №1) г. Нижневартовска" (муниципальный контракт от 18.10.2021 №104 на сумму 1 466,02 тыс. рублей, исполнено 645,40  тыс. рублей, остаток 820,62 тыс. рублей)</t>
  </si>
  <si>
    <r>
      <t>Основное мероприятие "Реализация основных общеобразовательных программ в организациях дошкольного образования"</t>
    </r>
    <r>
      <rPr>
        <i/>
        <sz val="14"/>
        <rFont val="Times New Roman"/>
        <family val="1"/>
        <charset val="204"/>
      </rPr>
      <t xml:space="preserve"> (расходы на обеспечение деятельности (расходы на обеспечение деятельности (оказание услуг, выполнение работ) муниципальных учреждений)</t>
    </r>
  </si>
  <si>
    <r>
      <t xml:space="preserve">Основное мероприятие "Реализация основных общеобразовательных программ в общеобразовательных организациях" </t>
    </r>
    <r>
      <rPr>
        <i/>
        <sz val="14"/>
        <rFont val="Times New Roman"/>
        <family val="1"/>
        <charset val="204"/>
      </rPr>
      <t>(расходы на обеспечение деятельности (оказание услуг, выполнение работ) муниципальных учреждений)</t>
    </r>
  </si>
  <si>
    <t>Средства бюджета города  (остатки бюджетных ассигнований муниципального дорожного фонда) на выполнение работ по проектированию объекта "Улица Героев Самотлора от улицы Северной до улицы Тимошкова города Нижневартовск" (муниципальный контракт от 02.08.2021 №57 на сумму 6 576,40 тыс. рублей, исполнено 0,00 тыс. рублей, остаток  6 576,40 тыс. рублей)</t>
  </si>
  <si>
    <t>Средства бюджета города  (остатки бюджетных ассигнований муниципального дорожного фонда) на выполнение работ по проектированию объекта "Тротуар по ул. 2П-2 от проезда к пос. Солнечный до ул. 60 лет Октября и тротуар по ул. 60 лет Октября от ул. 2П-2 до ул. Кузоваткина г. Нижневартовска" (муниципальный контракт от 08.08.2022 №78 на сумму 1 600,66 тыс. рублей, исполнено  0,00 тыс. рублей, остаток 1 600,66 тыс. рублей)</t>
  </si>
  <si>
    <t>Средства бюджета города  (остатки бюджетных ассигнований муниципального дорожного фонда) переходящие обязательства 2022 года (2 этап) на проведение лабораторных испытаний дорожного полотна из асфальтобетона на объекте "Улица Первопоселенцев от улицы Северной до улицы Нововартовской г. Нижневартовска"   (муниципальный контракт от 28.09.2022 №106 на сумму 367,61 тыс. рублей, исполнено 159,51 тыс. рублей, остаток 61,42  тыс. рублей, срок действия контракта до 30.09.2023 года)</t>
  </si>
  <si>
    <t>Пункт 20 части 1 статьи 16 Федерального закона от 06.10.2003 №131-ФЗ "Об общих принципах организации местного самоуправления в Российской Федерации", приказ департамента муниципальной собственности и земельных ресурсов администрации города Нижневартовска от 24.10.2022 года №2089/36-01-П (с изменениями от 30.12.2022 года)</t>
  </si>
  <si>
    <t>Средства бюджета города  (остатки бюджетных ассигнований муниципального дорожного фонда) на содержание автомобильных дорог (в том числе на  зимнее содержание автомобильных дорог).</t>
  </si>
  <si>
    <t>Средства бюджета города на содержание нового объекта благоустройства "Бульвар на набережной в створе улиц Чапаева – Ханты-Мансийской в г. Нижневартовске". Объем расходов определен на основании локально-сметного расчета. Данный объем бюджетных ассигнований в бюджете города на 2023 год и на плановый период 2024 и 2025 годов не предусмотрен в связи с передачей нового объекта в оперативное управление МБУ "У по ДХБ г. Нижневартовска" 24.10.2022 на основании приказа департамента муниципальной собственности и земельных ресурсов администрации города Нижневартовска от 24.10.2022 года №2089/36-01-П.</t>
  </si>
  <si>
    <t>Пункт 9.1 части 1 статьи 16 Федерального закона от 06.10.2003 №131-ФЗ "Об общих принципах организации местного самоуправления в Российской Федерации"</t>
  </si>
  <si>
    <t>Средства бюджета города на оказание услуг по поставке и установке каркасно-панельного одноэтажного некапитального сооружения для работы сотрудников, замещающих должности участковых уполномоченных полиции, на обслуживаемых административных участках  территорий 24-26 микрорайонов города Нижневартовска (максимальное размещение 6 сотрудников).
Объем расходов определен на основании мониторинга коммерческих предложений.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</si>
</sst>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
  </numFmts>
  <fonts count="15" x14ac:knownFonts="1">
    <font>
      <sz val="11"/>
      <color theme="1"/>
      <name val="Calibri"/>
      <family val="2"/>
      <charset val="204"/>
      <scheme val="minor"/>
    </font>
    <font>
      <b/>
      <sz val="14"/>
      <name val="Times New Roman"/>
      <family val="1"/>
      <charset val="204"/>
    </font>
    <font>
      <sz val="14"/>
      <name val="Times New Roman"/>
      <family val="1"/>
      <charset val="204"/>
    </font>
    <font>
      <sz val="14"/>
      <color indexed="10"/>
      <name val="Times New Roman"/>
      <family val="1"/>
      <charset val="204"/>
    </font>
    <font>
      <sz val="10"/>
      <name val="Arial"/>
      <family val="2"/>
      <charset val="204"/>
    </font>
    <font>
      <sz val="10"/>
      <name val="Arial Cyr"/>
      <family val="2"/>
      <charset val="204"/>
    </font>
    <font>
      <sz val="12"/>
      <name val="Times New Roman"/>
      <family val="1"/>
      <charset val="204"/>
    </font>
    <font>
      <sz val="10"/>
      <name val="Arial"/>
      <family val="2"/>
    </font>
    <font>
      <b/>
      <sz val="16"/>
      <name val="Times New Roman"/>
      <family val="1"/>
      <charset val="204"/>
    </font>
    <font>
      <b/>
      <sz val="14"/>
      <color indexed="10"/>
      <name val="Times New Roman"/>
      <family val="1"/>
      <charset val="204"/>
    </font>
    <font>
      <i/>
      <sz val="14"/>
      <name val="Times New Roman"/>
      <family val="1"/>
      <charset val="204"/>
    </font>
    <font>
      <sz val="14"/>
      <color rgb="FFFF0000"/>
      <name val="Times New Roman"/>
      <family val="1"/>
      <charset val="204"/>
    </font>
    <font>
      <b/>
      <sz val="14"/>
      <name val="Times New Roman"/>
      <family val="1"/>
      <charset val="204"/>
    </font>
    <font>
      <sz val="14"/>
      <color theme="1"/>
      <name val="Times New Roman"/>
      <family val="1"/>
      <charset val="204"/>
    </font>
    <font>
      <i/>
      <sz val="14"/>
      <color theme="1"/>
      <name val="Times New Roman"/>
      <family val="1"/>
      <charset val="204"/>
    </font>
  </fonts>
  <fills count="8">
    <fill>
      <patternFill patternType="none"/>
    </fill>
    <fill>
      <patternFill patternType="gray125"/>
    </fill>
    <fill>
      <patternFill patternType="solid">
        <fgColor indexed="27"/>
        <bgColor indexed="41"/>
      </patternFill>
    </fill>
    <fill>
      <patternFill patternType="solid">
        <fgColor theme="0"/>
        <bgColor indexed="64"/>
      </patternFill>
    </fill>
    <fill>
      <patternFill patternType="solid">
        <fgColor rgb="FFCCFFFF"/>
        <bgColor indexed="64"/>
      </patternFill>
    </fill>
    <fill>
      <patternFill patternType="solid">
        <fgColor theme="0"/>
        <bgColor indexed="41"/>
      </patternFill>
    </fill>
    <fill>
      <patternFill patternType="solid">
        <fgColor theme="8" tint="0.39997558519241921"/>
        <bgColor indexed="64"/>
      </patternFill>
    </fill>
    <fill>
      <patternFill patternType="solid">
        <fgColor theme="8" tint="0.39997558519241921"/>
        <bgColor indexed="41"/>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1">
    <xf numFmtId="0" fontId="0" fillId="0" borderId="0"/>
    <xf numFmtId="0" fontId="4" fillId="0" borderId="0"/>
    <xf numFmtId="0" fontId="5"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cellStyleXfs>
  <cellXfs count="133">
    <xf numFmtId="0" fontId="0" fillId="0" borderId="0" xfId="0"/>
    <xf numFmtId="0" fontId="2" fillId="0" borderId="0" xfId="0" applyFont="1" applyBorder="1" applyAlignment="1">
      <alignment vertical="center" wrapText="1"/>
    </xf>
    <xf numFmtId="0" fontId="2" fillId="0" borderId="0" xfId="0" applyFont="1" applyAlignment="1">
      <alignment vertical="center" wrapText="1"/>
    </xf>
    <xf numFmtId="0" fontId="2" fillId="0" borderId="0" xfId="0" applyFont="1" applyFill="1" applyAlignment="1">
      <alignment vertical="center" wrapText="1"/>
    </xf>
    <xf numFmtId="0" fontId="1" fillId="0" borderId="0" xfId="0" applyFont="1" applyBorder="1" applyAlignment="1">
      <alignment horizontal="right" vertical="center" wrapText="1"/>
    </xf>
    <xf numFmtId="4" fontId="1" fillId="2" borderId="1" xfId="0" applyNumberFormat="1" applyFont="1" applyFill="1" applyBorder="1" applyAlignment="1">
      <alignment horizontal="right" vertical="center" wrapText="1"/>
    </xf>
    <xf numFmtId="0" fontId="2" fillId="0" borderId="0" xfId="0" applyFont="1" applyAlignment="1">
      <alignment horizontal="righ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Alignment="1">
      <alignment horizontal="right" vertical="center" wrapText="1"/>
    </xf>
    <xf numFmtId="0" fontId="1" fillId="4" borderId="1" xfId="0" applyNumberFormat="1" applyFont="1" applyFill="1" applyBorder="1" applyAlignment="1">
      <alignment horizontal="justify" vertical="center" wrapText="1"/>
    </xf>
    <xf numFmtId="0" fontId="2" fillId="0" borderId="0" xfId="0"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vertical="center" wrapText="1"/>
    </xf>
    <xf numFmtId="2" fontId="2" fillId="0" borderId="1" xfId="0" applyNumberFormat="1" applyFont="1" applyFill="1" applyBorder="1" applyAlignment="1">
      <alignment horizontal="justify" vertical="center" wrapText="1"/>
    </xf>
    <xf numFmtId="0" fontId="2" fillId="0" borderId="1" xfId="0" applyNumberFormat="1" applyFont="1" applyBorder="1" applyAlignment="1">
      <alignment horizontal="justify" vertical="center" wrapText="1"/>
    </xf>
    <xf numFmtId="4" fontId="1" fillId="2" borderId="1" xfId="0" applyNumberFormat="1" applyFont="1" applyFill="1" applyBorder="1" applyAlignment="1">
      <alignment vertical="center" wrapText="1"/>
    </xf>
    <xf numFmtId="0" fontId="2" fillId="3" borderId="1" xfId="0" applyNumberFormat="1" applyFont="1" applyFill="1" applyBorder="1" applyAlignment="1">
      <alignment horizontal="justify" vertical="center" wrapText="1"/>
    </xf>
    <xf numFmtId="2" fontId="1" fillId="4" borderId="1" xfId="0" applyNumberFormat="1" applyFont="1" applyFill="1" applyBorder="1" applyAlignment="1">
      <alignment horizontal="justify" vertical="center" wrapText="1"/>
    </xf>
    <xf numFmtId="0" fontId="1" fillId="0" borderId="1" xfId="0" applyFont="1" applyBorder="1" applyAlignment="1">
      <alignment horizontal="justify" vertical="center" wrapText="1"/>
    </xf>
    <xf numFmtId="0" fontId="3" fillId="0" borderId="0" xfId="0" applyFont="1" applyAlignment="1">
      <alignment vertical="center" wrapText="1"/>
    </xf>
    <xf numFmtId="0" fontId="2" fillId="5" borderId="1" xfId="0" applyFont="1" applyFill="1" applyBorder="1" applyAlignment="1">
      <alignment horizontal="justify" vertical="center" wrapText="1"/>
    </xf>
    <xf numFmtId="4" fontId="2" fillId="5" borderId="1" xfId="0" applyNumberFormat="1" applyFont="1" applyFill="1" applyBorder="1" applyAlignment="1">
      <alignment horizontal="right" vertical="center" wrapText="1"/>
    </xf>
    <xf numFmtId="0" fontId="9" fillId="2" borderId="1" xfId="0" applyFont="1" applyFill="1" applyBorder="1" applyAlignment="1">
      <alignment horizontal="justify" vertical="center" wrapText="1"/>
    </xf>
    <xf numFmtId="0" fontId="1" fillId="2" borderId="1" xfId="0" applyNumberFormat="1" applyFont="1" applyFill="1" applyBorder="1" applyAlignment="1">
      <alignment horizontal="justify" vertical="center" wrapText="1"/>
    </xf>
    <xf numFmtId="4" fontId="2" fillId="0" borderId="1" xfId="0" applyNumberFormat="1" applyFont="1" applyBorder="1" applyAlignment="1">
      <alignment horizontal="right" vertical="center" wrapText="1"/>
    </xf>
    <xf numFmtId="164" fontId="2" fillId="0" borderId="1" xfId="0" applyNumberFormat="1" applyFont="1" applyFill="1" applyBorder="1" applyAlignment="1" applyProtection="1">
      <alignment horizontal="justify" vertical="center" wrapText="1"/>
      <protection hidden="1"/>
    </xf>
    <xf numFmtId="4" fontId="1" fillId="7" borderId="1" xfId="0" applyNumberFormat="1" applyFont="1" applyFill="1" applyBorder="1" applyAlignment="1">
      <alignment horizontal="right" vertical="center" wrapText="1"/>
    </xf>
    <xf numFmtId="0" fontId="1" fillId="7" borderId="1" xfId="0" applyFont="1" applyFill="1" applyBorder="1" applyAlignment="1">
      <alignment horizontal="justify" vertical="center" wrapText="1"/>
    </xf>
    <xf numFmtId="164" fontId="1" fillId="0" borderId="1" xfId="0" applyNumberFormat="1" applyFont="1" applyBorder="1" applyAlignment="1" applyProtection="1">
      <alignment horizontal="justify" vertical="center" wrapText="1"/>
      <protection hidden="1"/>
    </xf>
    <xf numFmtId="0" fontId="1" fillId="0" borderId="1" xfId="0" applyFont="1" applyFill="1" applyBorder="1" applyAlignment="1">
      <alignment horizontal="center" vertical="center" wrapText="1"/>
    </xf>
    <xf numFmtId="0" fontId="2" fillId="0" borderId="0" xfId="0" applyFont="1" applyAlignment="1">
      <alignment vertical="center" wrapText="1"/>
    </xf>
    <xf numFmtId="0" fontId="2" fillId="4" borderId="1" xfId="0" applyFont="1" applyFill="1" applyBorder="1" applyAlignment="1">
      <alignment horizontal="justify" vertical="center" wrapText="1"/>
    </xf>
    <xf numFmtId="0" fontId="2" fillId="0" borderId="1" xfId="0" applyFont="1" applyFill="1" applyBorder="1" applyAlignment="1">
      <alignment horizontal="justify" vertical="center" wrapText="1"/>
    </xf>
    <xf numFmtId="0" fontId="2" fillId="3" borderId="1" xfId="0" applyFont="1" applyFill="1" applyBorder="1" applyAlignment="1">
      <alignment horizontal="justify" vertical="center" wrapText="1"/>
    </xf>
    <xf numFmtId="0" fontId="2" fillId="0" borderId="1" xfId="0" applyFont="1" applyBorder="1" applyAlignment="1">
      <alignment horizontal="justify" vertical="center" wrapText="1"/>
    </xf>
    <xf numFmtId="2" fontId="2" fillId="0" borderId="1" xfId="0" applyNumberFormat="1" applyFont="1" applyBorder="1" applyAlignment="1">
      <alignment horizontal="justify" vertical="center" wrapText="1"/>
    </xf>
    <xf numFmtId="2" fontId="1" fillId="0" borderId="1" xfId="0" applyNumberFormat="1" applyFont="1" applyBorder="1" applyAlignment="1">
      <alignment horizontal="justify" vertical="center" wrapText="1"/>
    </xf>
    <xf numFmtId="4" fontId="1" fillId="0" borderId="1" xfId="0" applyNumberFormat="1" applyFont="1" applyBorder="1" applyAlignment="1">
      <alignment horizontal="right" vertical="center" wrapText="1"/>
    </xf>
    <xf numFmtId="0" fontId="1" fillId="3" borderId="1" xfId="0" applyNumberFormat="1" applyFont="1" applyFill="1" applyBorder="1" applyAlignment="1">
      <alignment horizontal="justify" vertical="center" wrapText="1"/>
    </xf>
    <xf numFmtId="4" fontId="1" fillId="5" borderId="1" xfId="0" applyNumberFormat="1" applyFont="1" applyFill="1" applyBorder="1" applyAlignment="1">
      <alignment horizontal="right" vertical="center" wrapText="1"/>
    </xf>
    <xf numFmtId="2" fontId="2" fillId="0" borderId="3" xfId="0" applyNumberFormat="1" applyFont="1" applyBorder="1" applyAlignment="1">
      <alignment horizontal="justify" vertical="center" wrapText="1"/>
    </xf>
    <xf numFmtId="0" fontId="2" fillId="5" borderId="1" xfId="0" applyFont="1" applyFill="1" applyBorder="1" applyAlignment="1">
      <alignment horizontal="justify" vertical="center" wrapText="1"/>
    </xf>
    <xf numFmtId="0" fontId="1" fillId="5" borderId="1" xfId="0" applyFont="1" applyFill="1" applyBorder="1" applyAlignment="1">
      <alignment horizontal="justify" vertical="center" wrapText="1"/>
    </xf>
    <xf numFmtId="0" fontId="1" fillId="0" borderId="0" xfId="0" applyFont="1" applyAlignment="1">
      <alignment vertical="center" wrapText="1"/>
    </xf>
    <xf numFmtId="2" fontId="1" fillId="0" borderId="1" xfId="0" applyNumberFormat="1" applyFont="1" applyFill="1" applyBorder="1" applyAlignment="1">
      <alignment horizontal="justify" vertical="center" wrapText="1"/>
    </xf>
    <xf numFmtId="0" fontId="2" fillId="3" borderId="3" xfId="0" applyNumberFormat="1" applyFont="1" applyFill="1" applyBorder="1" applyAlignment="1">
      <alignment horizontal="justify" vertical="center" wrapText="1"/>
    </xf>
    <xf numFmtId="0" fontId="10" fillId="3" borderId="3" xfId="0" applyFont="1" applyFill="1" applyBorder="1" applyAlignment="1">
      <alignment horizontal="justify" vertical="center" wrapText="1"/>
    </xf>
    <xf numFmtId="0" fontId="1" fillId="3" borderId="3" xfId="0" applyFont="1" applyFill="1" applyBorder="1" applyAlignment="1">
      <alignment horizontal="justify" vertical="center" wrapText="1"/>
    </xf>
    <xf numFmtId="0" fontId="1" fillId="3" borderId="1" xfId="0" applyNumberFormat="1" applyFont="1" applyFill="1" applyBorder="1" applyAlignment="1" applyProtection="1">
      <alignment horizontal="justify" vertical="center" wrapText="1"/>
    </xf>
    <xf numFmtId="4" fontId="2" fillId="5" borderId="1" xfId="0" applyNumberFormat="1" applyFont="1" applyFill="1" applyBorder="1" applyAlignment="1">
      <alignment horizontal="right" vertical="center" wrapText="1"/>
    </xf>
    <xf numFmtId="0" fontId="2" fillId="0" borderId="1" xfId="0" applyFont="1" applyFill="1" applyBorder="1" applyAlignment="1">
      <alignment horizontal="justify" vertical="center" wrapText="1"/>
    </xf>
    <xf numFmtId="0" fontId="1" fillId="0" borderId="0" xfId="0" applyFont="1" applyAlignment="1">
      <alignment vertical="center" wrapText="1"/>
    </xf>
    <xf numFmtId="0" fontId="11" fillId="0" borderId="1" xfId="0" applyFont="1" applyFill="1" applyBorder="1" applyAlignment="1">
      <alignment horizontal="justify" vertical="center" wrapText="1"/>
    </xf>
    <xf numFmtId="49" fontId="2" fillId="0" borderId="1" xfId="0" applyNumberFormat="1" applyFont="1" applyFill="1" applyBorder="1" applyAlignment="1">
      <alignment horizontal="justify" vertical="center" wrapText="1"/>
    </xf>
    <xf numFmtId="0" fontId="10" fillId="3" borderId="3" xfId="0" applyFont="1" applyFill="1" applyBorder="1" applyAlignment="1">
      <alignment horizontal="justify" vertical="center" wrapText="1"/>
    </xf>
    <xf numFmtId="164" fontId="2" fillId="0" borderId="2" xfId="0" applyNumberFormat="1" applyFont="1" applyFill="1" applyBorder="1" applyAlignment="1" applyProtection="1">
      <alignment horizontal="justify" vertical="center" wrapText="1"/>
      <protection hidden="1"/>
    </xf>
    <xf numFmtId="0" fontId="1" fillId="3" borderId="1" xfId="0" applyFont="1" applyFill="1" applyBorder="1" applyAlignment="1">
      <alignment horizontal="justify" vertical="center" wrapText="1"/>
    </xf>
    <xf numFmtId="0" fontId="1" fillId="0" borderId="1" xfId="0" applyNumberFormat="1" applyFont="1" applyFill="1" applyBorder="1" applyAlignment="1">
      <alignment horizontal="justify" vertical="center" wrapText="1"/>
    </xf>
    <xf numFmtId="0" fontId="1" fillId="0" borderId="0" xfId="0" applyFont="1" applyAlignment="1">
      <alignment vertical="center" wrapText="1"/>
    </xf>
    <xf numFmtId="0" fontId="2" fillId="0" borderId="0" xfId="0" applyFont="1" applyAlignment="1">
      <alignment vertical="center" wrapText="1"/>
    </xf>
    <xf numFmtId="0" fontId="1" fillId="0" borderId="1" xfId="0" applyFont="1" applyFill="1" applyBorder="1" applyAlignment="1">
      <alignment horizontal="justify" vertical="center" wrapText="1"/>
    </xf>
    <xf numFmtId="0" fontId="2" fillId="5" borderId="1" xfId="0" applyFont="1" applyFill="1" applyBorder="1" applyAlignment="1">
      <alignment horizontal="justify" vertical="center" wrapText="1"/>
    </xf>
    <xf numFmtId="4" fontId="1" fillId="5" borderId="1" xfId="0" applyNumberFormat="1" applyFont="1" applyFill="1" applyBorder="1" applyAlignment="1">
      <alignment horizontal="right" vertical="center" wrapText="1"/>
    </xf>
    <xf numFmtId="4" fontId="2" fillId="5" borderId="1" xfId="0" applyNumberFormat="1" applyFont="1" applyFill="1" applyBorder="1" applyAlignment="1">
      <alignment horizontal="right" vertical="center" wrapText="1"/>
    </xf>
    <xf numFmtId="0" fontId="2" fillId="0" borderId="1" xfId="0" applyFont="1" applyFill="1" applyBorder="1" applyAlignment="1">
      <alignment horizontal="justify" vertical="center" wrapText="1"/>
    </xf>
    <xf numFmtId="0" fontId="2" fillId="0" borderId="1" xfId="0" applyNumberFormat="1" applyFont="1" applyFill="1" applyBorder="1" applyAlignment="1">
      <alignment horizontal="justify" vertical="center" wrapText="1"/>
    </xf>
    <xf numFmtId="0" fontId="1" fillId="0" borderId="1" xfId="0" applyFont="1" applyBorder="1" applyAlignment="1">
      <alignment vertical="center" wrapText="1"/>
    </xf>
    <xf numFmtId="0" fontId="2" fillId="3" borderId="1" xfId="0" applyFont="1" applyFill="1" applyBorder="1" applyAlignment="1">
      <alignment horizontal="justify" vertical="center" wrapText="1"/>
    </xf>
    <xf numFmtId="0" fontId="2" fillId="3" borderId="3" xfId="0" applyFont="1" applyFill="1" applyBorder="1" applyAlignment="1">
      <alignment horizontal="justify" vertical="center" wrapText="1"/>
    </xf>
    <xf numFmtId="0" fontId="2" fillId="5" borderId="1" xfId="0" applyNumberFormat="1" applyFont="1" applyFill="1" applyBorder="1" applyAlignment="1">
      <alignment horizontal="justify" vertical="center" wrapText="1"/>
    </xf>
    <xf numFmtId="4" fontId="1" fillId="0" borderId="1" xfId="0" applyNumberFormat="1" applyFont="1" applyFill="1" applyBorder="1" applyAlignment="1">
      <alignment horizontal="right" vertical="center" wrapText="1"/>
    </xf>
    <xf numFmtId="0" fontId="12" fillId="0" borderId="1" xfId="0" applyFont="1" applyFill="1" applyBorder="1" applyAlignment="1">
      <alignment horizontal="justify" vertical="center" wrapText="1"/>
    </xf>
    <xf numFmtId="4" fontId="2" fillId="0" borderId="1" xfId="0" applyNumberFormat="1" applyFont="1" applyFill="1" applyBorder="1" applyAlignment="1">
      <alignment horizontal="right" vertical="center" wrapText="1"/>
    </xf>
    <xf numFmtId="4" fontId="2" fillId="3" borderId="1" xfId="0" applyNumberFormat="1" applyFont="1" applyFill="1" applyBorder="1" applyAlignment="1">
      <alignment horizontal="right" vertical="center" wrapText="1"/>
    </xf>
    <xf numFmtId="0" fontId="13" fillId="3" borderId="1" xfId="0" applyNumberFormat="1" applyFont="1" applyFill="1" applyBorder="1" applyAlignment="1">
      <alignment horizontal="justify" vertical="center" wrapText="1"/>
    </xf>
    <xf numFmtId="0" fontId="2" fillId="3" borderId="0" xfId="0" applyFont="1" applyFill="1" applyAlignment="1">
      <alignment horizontal="left" vertical="center" wrapText="1"/>
    </xf>
    <xf numFmtId="0" fontId="2" fillId="0" borderId="0" xfId="0" applyFont="1" applyAlignment="1">
      <alignment horizontal="left" vertical="center" wrapText="1"/>
    </xf>
    <xf numFmtId="0" fontId="1" fillId="6" borderId="1" xfId="0" applyFont="1" applyFill="1" applyBorder="1" applyAlignment="1">
      <alignment horizontal="left" vertical="center" wrapText="1"/>
    </xf>
    <xf numFmtId="0" fontId="2" fillId="6" borderId="1" xfId="0" applyFont="1" applyFill="1" applyBorder="1" applyAlignment="1">
      <alignment horizontal="left" vertical="center" wrapText="1"/>
    </xf>
    <xf numFmtId="0" fontId="2" fillId="0" borderId="1" xfId="0" applyFont="1" applyBorder="1" applyAlignment="1">
      <alignment horizontal="right" vertical="center" wrapText="1"/>
    </xf>
    <xf numFmtId="4" fontId="8" fillId="0" borderId="1" xfId="0" applyNumberFormat="1" applyFont="1" applyBorder="1" applyAlignment="1">
      <alignment horizontal="center" vertical="center" wrapText="1"/>
    </xf>
    <xf numFmtId="4" fontId="1" fillId="4" borderId="1" xfId="0" applyNumberFormat="1" applyFont="1" applyFill="1" applyBorder="1" applyAlignment="1">
      <alignment horizontal="right" vertical="center" wrapText="1"/>
    </xf>
    <xf numFmtId="4" fontId="8" fillId="4" borderId="1" xfId="0" applyNumberFormat="1" applyFont="1" applyFill="1" applyBorder="1" applyAlignment="1">
      <alignment horizontal="center" vertical="center" wrapText="1"/>
    </xf>
    <xf numFmtId="0" fontId="1" fillId="6" borderId="1" xfId="0" applyFont="1" applyFill="1" applyBorder="1" applyAlignment="1">
      <alignment vertical="center" wrapText="1"/>
    </xf>
    <xf numFmtId="0" fontId="2" fillId="6" borderId="1" xfId="0" applyFont="1" applyFill="1" applyBorder="1" applyAlignment="1">
      <alignment vertical="center" wrapText="1"/>
    </xf>
    <xf numFmtId="49" fontId="2" fillId="0" borderId="1" xfId="0" applyNumberFormat="1" applyFont="1" applyBorder="1" applyAlignment="1">
      <alignment horizontal="right" vertical="center" wrapText="1"/>
    </xf>
    <xf numFmtId="0" fontId="9" fillId="2" borderId="1" xfId="0" applyNumberFormat="1" applyFont="1" applyFill="1" applyBorder="1" applyAlignment="1">
      <alignment horizontal="justify" vertical="center" wrapText="1"/>
    </xf>
    <xf numFmtId="0" fontId="9" fillId="5" borderId="1" xfId="0" applyNumberFormat="1" applyFont="1" applyFill="1" applyBorder="1" applyAlignment="1">
      <alignment horizontal="justify" vertical="center" wrapText="1"/>
    </xf>
    <xf numFmtId="0" fontId="3" fillId="3" borderId="0" xfId="0" applyFont="1" applyFill="1" applyAlignment="1">
      <alignment vertical="center" wrapText="1"/>
    </xf>
    <xf numFmtId="49" fontId="2" fillId="0" borderId="1" xfId="0" applyNumberFormat="1" applyFont="1" applyFill="1" applyBorder="1" applyAlignment="1">
      <alignment horizontal="right" vertical="center" wrapText="1"/>
    </xf>
    <xf numFmtId="164" fontId="10" fillId="0" borderId="2" xfId="0" applyNumberFormat="1" applyFont="1" applyFill="1" applyBorder="1" applyAlignment="1" applyProtection="1">
      <alignment horizontal="justify" vertical="center" wrapText="1"/>
      <protection hidden="1"/>
    </xf>
    <xf numFmtId="0" fontId="2" fillId="0" borderId="3" xfId="0" applyFont="1" applyFill="1" applyBorder="1" applyAlignment="1">
      <alignment horizontal="justify" vertical="center" wrapText="1"/>
    </xf>
    <xf numFmtId="2" fontId="1" fillId="3" borderId="1" xfId="0" applyNumberFormat="1" applyFont="1" applyFill="1" applyBorder="1" applyAlignment="1">
      <alignment horizontal="justify" vertical="center" wrapText="1"/>
    </xf>
    <xf numFmtId="0" fontId="9" fillId="5" borderId="3" xfId="0" applyNumberFormat="1" applyFont="1" applyFill="1" applyBorder="1" applyAlignment="1">
      <alignment horizontal="center" vertical="center" wrapText="1"/>
    </xf>
    <xf numFmtId="0" fontId="9" fillId="5" borderId="2" xfId="0" applyNumberFormat="1" applyFont="1" applyFill="1" applyBorder="1" applyAlignment="1">
      <alignment horizontal="center" vertical="center" wrapText="1"/>
    </xf>
    <xf numFmtId="0" fontId="13" fillId="3" borderId="1" xfId="0" applyFont="1" applyFill="1" applyBorder="1" applyAlignment="1">
      <alignment horizontal="justify" vertical="center" wrapText="1"/>
    </xf>
    <xf numFmtId="49" fontId="0" fillId="0" borderId="0" xfId="0" applyNumberFormat="1" applyAlignment="1">
      <alignment horizontal="right"/>
    </xf>
    <xf numFmtId="4" fontId="2" fillId="0" borderId="0" xfId="0" applyNumberFormat="1" applyFont="1" applyAlignment="1">
      <alignment horizontal="right" vertical="center" wrapText="1"/>
    </xf>
    <xf numFmtId="0" fontId="2" fillId="3" borderId="3"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0" borderId="3"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3" xfId="0" applyNumberFormat="1" applyFont="1" applyFill="1" applyBorder="1" applyAlignment="1">
      <alignment horizontal="justify" vertical="center" wrapText="1"/>
    </xf>
    <xf numFmtId="0" fontId="0" fillId="0" borderId="4" xfId="0" applyBorder="1" applyAlignment="1">
      <alignment horizontal="justify" vertical="center" wrapText="1"/>
    </xf>
    <xf numFmtId="0" fontId="0" fillId="0" borderId="2" xfId="0" applyBorder="1" applyAlignment="1">
      <alignment horizontal="justify" vertical="center" wrapText="1"/>
    </xf>
    <xf numFmtId="0" fontId="2" fillId="0" borderId="3" xfId="0" applyFont="1" applyFill="1" applyBorder="1" applyAlignment="1">
      <alignment horizontal="justify" vertical="center" wrapText="1"/>
    </xf>
    <xf numFmtId="0" fontId="2" fillId="0" borderId="2" xfId="0" applyFont="1" applyFill="1" applyBorder="1" applyAlignment="1">
      <alignment horizontal="justify" vertical="center" wrapText="1"/>
    </xf>
    <xf numFmtId="0" fontId="2" fillId="3" borderId="3" xfId="0" applyNumberFormat="1" applyFont="1" applyFill="1" applyBorder="1" applyAlignment="1">
      <alignment horizontal="justify" vertical="center" wrapText="1"/>
    </xf>
    <xf numFmtId="0" fontId="2" fillId="3" borderId="2" xfId="0" applyNumberFormat="1" applyFont="1" applyFill="1" applyBorder="1" applyAlignment="1">
      <alignment horizontal="justify" vertical="center" wrapText="1"/>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9" fillId="5" borderId="3" xfId="0" applyNumberFormat="1" applyFont="1" applyFill="1" applyBorder="1" applyAlignment="1">
      <alignment horizontal="center" vertical="center" wrapText="1"/>
    </xf>
    <xf numFmtId="0" fontId="9" fillId="5" borderId="2" xfId="0" applyNumberFormat="1" applyFont="1" applyFill="1" applyBorder="1" applyAlignment="1">
      <alignment horizontal="center" vertical="center" wrapText="1"/>
    </xf>
    <xf numFmtId="0" fontId="2" fillId="3" borderId="4" xfId="0" applyNumberFormat="1" applyFont="1" applyFill="1" applyBorder="1" applyAlignment="1">
      <alignment horizontal="justify" vertical="center" wrapText="1"/>
    </xf>
    <xf numFmtId="0" fontId="8" fillId="0"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8" fillId="3" borderId="1" xfId="0" applyFont="1" applyFill="1" applyBorder="1" applyAlignment="1">
      <alignment horizontal="center" vertical="center" wrapText="1"/>
    </xf>
    <xf numFmtId="164" fontId="2" fillId="0" borderId="3" xfId="0" applyNumberFormat="1" applyFont="1" applyFill="1" applyBorder="1" applyAlignment="1" applyProtection="1">
      <alignment horizontal="justify" vertical="center" wrapText="1"/>
      <protection hidden="1"/>
    </xf>
    <xf numFmtId="164" fontId="2" fillId="0" borderId="4" xfId="0" applyNumberFormat="1" applyFont="1" applyFill="1" applyBorder="1" applyAlignment="1" applyProtection="1">
      <alignment horizontal="justify" vertical="center" wrapText="1"/>
      <protection hidden="1"/>
    </xf>
    <xf numFmtId="164" fontId="2" fillId="0" borderId="2" xfId="0" applyNumberFormat="1" applyFont="1" applyFill="1" applyBorder="1" applyAlignment="1" applyProtection="1">
      <alignment horizontal="justify" vertical="center" wrapText="1"/>
      <protection hidden="1"/>
    </xf>
    <xf numFmtId="49" fontId="2" fillId="0" borderId="4" xfId="0" applyNumberFormat="1" applyFont="1" applyFill="1" applyBorder="1" applyAlignment="1">
      <alignment horizontal="justify" vertical="center" wrapText="1"/>
    </xf>
    <xf numFmtId="49" fontId="2" fillId="0" borderId="2" xfId="0" applyNumberFormat="1" applyFont="1" applyFill="1" applyBorder="1" applyAlignment="1">
      <alignment horizontal="justify" vertical="center" wrapText="1"/>
    </xf>
    <xf numFmtId="0" fontId="10" fillId="3" borderId="3" xfId="0" applyNumberFormat="1" applyFont="1" applyFill="1" applyBorder="1" applyAlignment="1">
      <alignment horizontal="justify" vertical="center" wrapText="1"/>
    </xf>
    <xf numFmtId="0" fontId="10" fillId="3" borderId="4" xfId="0" applyNumberFormat="1" applyFont="1" applyFill="1" applyBorder="1" applyAlignment="1">
      <alignment horizontal="justify" vertical="center" wrapText="1"/>
    </xf>
    <xf numFmtId="0" fontId="10" fillId="3" borderId="2" xfId="0" applyNumberFormat="1" applyFont="1" applyFill="1" applyBorder="1" applyAlignment="1">
      <alignment horizontal="justify" vertical="center" wrapText="1"/>
    </xf>
    <xf numFmtId="0" fontId="10" fillId="3" borderId="3" xfId="0" applyFont="1" applyFill="1" applyBorder="1" applyAlignment="1">
      <alignment horizontal="justify" vertical="center" wrapText="1"/>
    </xf>
    <xf numFmtId="0" fontId="10" fillId="3" borderId="2" xfId="0" applyFont="1" applyFill="1" applyBorder="1" applyAlignment="1">
      <alignment horizontal="justify" vertical="center" wrapText="1"/>
    </xf>
    <xf numFmtId="0" fontId="2" fillId="3" borderId="4" xfId="0" applyFont="1" applyFill="1" applyBorder="1" applyAlignment="1">
      <alignment horizontal="justify" vertical="center" wrapText="1"/>
    </xf>
    <xf numFmtId="0" fontId="8" fillId="0" borderId="1" xfId="0" applyFont="1" applyBorder="1" applyAlignment="1">
      <alignment horizontal="center" vertical="center" wrapText="1"/>
    </xf>
  </cellXfs>
  <cellStyles count="11">
    <cellStyle name="Обычный" xfId="0" builtinId="0"/>
    <cellStyle name="Обычный 2" xfId="1"/>
    <cellStyle name="Обычный 2 2" xfId="3"/>
    <cellStyle name="Обычный 2 3" xfId="6"/>
    <cellStyle name="Обычный 2 4" xfId="9"/>
    <cellStyle name="Обычный 3" xfId="2"/>
    <cellStyle name="Обычный 3 2" xfId="8"/>
    <cellStyle name="Обычный 3 3" xfId="7"/>
    <cellStyle name="Обычный 4" xfId="4"/>
    <cellStyle name="Обычный 5" xfId="5"/>
    <cellStyle name="Обычный 7" xfId="10"/>
  </cellStyles>
  <dxfs count="0"/>
  <tableStyles count="0" defaultTableStyle="TableStyleMedium9" defaultPivotStyle="PivotStyleLight16"/>
  <colors>
    <mruColors>
      <color rgb="FFCCFFFF"/>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29" Type="http://schemas.openxmlformats.org/officeDocument/2006/relationships/printerSettings" Target="../printerSettings/printerSettings29.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tabSelected="1" zoomScale="70" zoomScaleNormal="71" zoomScaleSheetLayoutView="85" workbookViewId="0">
      <pane xSplit="2" ySplit="5" topLeftCell="C27" activePane="bottomRight" state="frozen"/>
      <selection pane="topRight" activeCell="C1" sqref="C1"/>
      <selection pane="bottomLeft" activeCell="A6" sqref="A6"/>
      <selection pane="bottomRight" activeCell="D31" sqref="D31"/>
    </sheetView>
  </sheetViews>
  <sheetFormatPr defaultRowHeight="18.75" x14ac:dyDescent="0.25"/>
  <cols>
    <col min="1" max="1" width="81" customWidth="1"/>
    <col min="2" max="2" width="26.28515625" style="6" customWidth="1"/>
    <col min="3" max="3" width="101.7109375" style="15" customWidth="1"/>
    <col min="4" max="4" width="105.85546875" style="3" customWidth="1"/>
    <col min="5" max="81" width="9.140625" style="2"/>
    <col min="82" max="82" width="10.5703125" style="2" customWidth="1"/>
    <col min="83" max="83" width="60.42578125" style="2" customWidth="1"/>
    <col min="84" max="84" width="18.28515625" style="2" customWidth="1"/>
    <col min="85" max="85" width="92.28515625" style="2" customWidth="1"/>
    <col min="86" max="86" width="85.28515625" style="2" customWidth="1"/>
    <col min="87" max="87" width="10.140625" style="2" customWidth="1"/>
    <col min="88" max="88" width="15" style="2" customWidth="1"/>
    <col min="89" max="89" width="32.7109375" style="2" customWidth="1"/>
    <col min="90" max="337" width="9.140625" style="2"/>
    <col min="338" max="338" width="10.5703125" style="2" customWidth="1"/>
    <col min="339" max="339" width="60.42578125" style="2" customWidth="1"/>
    <col min="340" max="340" width="18.28515625" style="2" customWidth="1"/>
    <col min="341" max="341" width="92.28515625" style="2" customWidth="1"/>
    <col min="342" max="342" width="85.28515625" style="2" customWidth="1"/>
    <col min="343" max="343" width="10.140625" style="2" customWidth="1"/>
    <col min="344" max="344" width="15" style="2" customWidth="1"/>
    <col min="345" max="345" width="32.7109375" style="2" customWidth="1"/>
    <col min="346" max="593" width="9.140625" style="2"/>
    <col min="594" max="594" width="10.5703125" style="2" customWidth="1"/>
    <col min="595" max="595" width="60.42578125" style="2" customWidth="1"/>
    <col min="596" max="596" width="18.28515625" style="2" customWidth="1"/>
    <col min="597" max="597" width="92.28515625" style="2" customWidth="1"/>
    <col min="598" max="598" width="85.28515625" style="2" customWidth="1"/>
    <col min="599" max="599" width="10.140625" style="2" customWidth="1"/>
    <col min="600" max="600" width="15" style="2" customWidth="1"/>
    <col min="601" max="601" width="32.7109375" style="2" customWidth="1"/>
    <col min="602" max="849" width="9.140625" style="2"/>
    <col min="850" max="850" width="10.5703125" style="2" customWidth="1"/>
    <col min="851" max="851" width="60.42578125" style="2" customWidth="1"/>
    <col min="852" max="852" width="18.28515625" style="2" customWidth="1"/>
    <col min="853" max="853" width="92.28515625" style="2" customWidth="1"/>
    <col min="854" max="854" width="85.28515625" style="2" customWidth="1"/>
    <col min="855" max="855" width="10.140625" style="2" customWidth="1"/>
    <col min="856" max="856" width="15" style="2" customWidth="1"/>
    <col min="857" max="857" width="32.7109375" style="2" customWidth="1"/>
    <col min="858" max="1105" width="9.140625" style="2"/>
    <col min="1106" max="1106" width="10.5703125" style="2" customWidth="1"/>
    <col min="1107" max="1107" width="60.42578125" style="2" customWidth="1"/>
    <col min="1108" max="1108" width="18.28515625" style="2" customWidth="1"/>
    <col min="1109" max="1109" width="92.28515625" style="2" customWidth="1"/>
    <col min="1110" max="1110" width="85.28515625" style="2" customWidth="1"/>
    <col min="1111" max="1111" width="10.140625" style="2" customWidth="1"/>
    <col min="1112" max="1112" width="15" style="2" customWidth="1"/>
    <col min="1113" max="1113" width="32.7109375" style="2" customWidth="1"/>
    <col min="1114" max="1361" width="9.140625" style="2"/>
    <col min="1362" max="1362" width="10.5703125" style="2" customWidth="1"/>
    <col min="1363" max="1363" width="60.42578125" style="2" customWidth="1"/>
    <col min="1364" max="1364" width="18.28515625" style="2" customWidth="1"/>
    <col min="1365" max="1365" width="92.28515625" style="2" customWidth="1"/>
    <col min="1366" max="1366" width="85.28515625" style="2" customWidth="1"/>
    <col min="1367" max="1367" width="10.140625" style="2" customWidth="1"/>
    <col min="1368" max="1368" width="15" style="2" customWidth="1"/>
    <col min="1369" max="1369" width="32.7109375" style="2" customWidth="1"/>
    <col min="1370" max="1617" width="9.140625" style="2"/>
    <col min="1618" max="1618" width="10.5703125" style="2" customWidth="1"/>
    <col min="1619" max="1619" width="60.42578125" style="2" customWidth="1"/>
    <col min="1620" max="1620" width="18.28515625" style="2" customWidth="1"/>
    <col min="1621" max="1621" width="92.28515625" style="2" customWidth="1"/>
    <col min="1622" max="1622" width="85.28515625" style="2" customWidth="1"/>
    <col min="1623" max="1623" width="10.140625" style="2" customWidth="1"/>
    <col min="1624" max="1624" width="15" style="2" customWidth="1"/>
    <col min="1625" max="1625" width="32.7109375" style="2" customWidth="1"/>
    <col min="1626" max="1873" width="9.140625" style="2"/>
    <col min="1874" max="1874" width="10.5703125" style="2" customWidth="1"/>
    <col min="1875" max="1875" width="60.42578125" style="2" customWidth="1"/>
    <col min="1876" max="1876" width="18.28515625" style="2" customWidth="1"/>
    <col min="1877" max="1877" width="92.28515625" style="2" customWidth="1"/>
    <col min="1878" max="1878" width="85.28515625" style="2" customWidth="1"/>
    <col min="1879" max="1879" width="10.140625" style="2" customWidth="1"/>
    <col min="1880" max="1880" width="15" style="2" customWidth="1"/>
    <col min="1881" max="1881" width="32.7109375" style="2" customWidth="1"/>
    <col min="1882" max="2129" width="9.140625" style="2"/>
    <col min="2130" max="2130" width="10.5703125" style="2" customWidth="1"/>
    <col min="2131" max="2131" width="60.42578125" style="2" customWidth="1"/>
    <col min="2132" max="2132" width="18.28515625" style="2" customWidth="1"/>
    <col min="2133" max="2133" width="92.28515625" style="2" customWidth="1"/>
    <col min="2134" max="2134" width="85.28515625" style="2" customWidth="1"/>
    <col min="2135" max="2135" width="10.140625" style="2" customWidth="1"/>
    <col min="2136" max="2136" width="15" style="2" customWidth="1"/>
    <col min="2137" max="2137" width="32.7109375" style="2" customWidth="1"/>
    <col min="2138" max="2385" width="9.140625" style="2"/>
    <col min="2386" max="2386" width="10.5703125" style="2" customWidth="1"/>
    <col min="2387" max="2387" width="60.42578125" style="2" customWidth="1"/>
    <col min="2388" max="2388" width="18.28515625" style="2" customWidth="1"/>
    <col min="2389" max="2389" width="92.28515625" style="2" customWidth="1"/>
    <col min="2390" max="2390" width="85.28515625" style="2" customWidth="1"/>
    <col min="2391" max="2391" width="10.140625" style="2" customWidth="1"/>
    <col min="2392" max="2392" width="15" style="2" customWidth="1"/>
    <col min="2393" max="2393" width="32.7109375" style="2" customWidth="1"/>
    <col min="2394" max="2641" width="9.140625" style="2"/>
    <col min="2642" max="2642" width="10.5703125" style="2" customWidth="1"/>
    <col min="2643" max="2643" width="60.42578125" style="2" customWidth="1"/>
    <col min="2644" max="2644" width="18.28515625" style="2" customWidth="1"/>
    <col min="2645" max="2645" width="92.28515625" style="2" customWidth="1"/>
    <col min="2646" max="2646" width="85.28515625" style="2" customWidth="1"/>
    <col min="2647" max="2647" width="10.140625" style="2" customWidth="1"/>
    <col min="2648" max="2648" width="15" style="2" customWidth="1"/>
    <col min="2649" max="2649" width="32.7109375" style="2" customWidth="1"/>
    <col min="2650" max="2897" width="9.140625" style="2"/>
    <col min="2898" max="2898" width="10.5703125" style="2" customWidth="1"/>
    <col min="2899" max="2899" width="60.42578125" style="2" customWidth="1"/>
    <col min="2900" max="2900" width="18.28515625" style="2" customWidth="1"/>
    <col min="2901" max="2901" width="92.28515625" style="2" customWidth="1"/>
    <col min="2902" max="2902" width="85.28515625" style="2" customWidth="1"/>
    <col min="2903" max="2903" width="10.140625" style="2" customWidth="1"/>
    <col min="2904" max="2904" width="15" style="2" customWidth="1"/>
    <col min="2905" max="2905" width="32.7109375" style="2" customWidth="1"/>
    <col min="2906" max="3153" width="9.140625" style="2"/>
    <col min="3154" max="3154" width="10.5703125" style="2" customWidth="1"/>
    <col min="3155" max="3155" width="60.42578125" style="2" customWidth="1"/>
    <col min="3156" max="3156" width="18.28515625" style="2" customWidth="1"/>
    <col min="3157" max="3157" width="92.28515625" style="2" customWidth="1"/>
    <col min="3158" max="3158" width="85.28515625" style="2" customWidth="1"/>
    <col min="3159" max="3159" width="10.140625" style="2" customWidth="1"/>
    <col min="3160" max="3160" width="15" style="2" customWidth="1"/>
    <col min="3161" max="3161" width="32.7109375" style="2" customWidth="1"/>
    <col min="3162" max="3409" width="9.140625" style="2"/>
    <col min="3410" max="3410" width="10.5703125" style="2" customWidth="1"/>
    <col min="3411" max="3411" width="60.42578125" style="2" customWidth="1"/>
    <col min="3412" max="3412" width="18.28515625" style="2" customWidth="1"/>
    <col min="3413" max="3413" width="92.28515625" style="2" customWidth="1"/>
    <col min="3414" max="3414" width="85.28515625" style="2" customWidth="1"/>
    <col min="3415" max="3415" width="10.140625" style="2" customWidth="1"/>
    <col min="3416" max="3416" width="15" style="2" customWidth="1"/>
    <col min="3417" max="3417" width="32.7109375" style="2" customWidth="1"/>
    <col min="3418" max="3665" width="9.140625" style="2"/>
    <col min="3666" max="3666" width="10.5703125" style="2" customWidth="1"/>
    <col min="3667" max="3667" width="60.42578125" style="2" customWidth="1"/>
    <col min="3668" max="3668" width="18.28515625" style="2" customWidth="1"/>
    <col min="3669" max="3669" width="92.28515625" style="2" customWidth="1"/>
    <col min="3670" max="3670" width="85.28515625" style="2" customWidth="1"/>
    <col min="3671" max="3671" width="10.140625" style="2" customWidth="1"/>
    <col min="3672" max="3672" width="15" style="2" customWidth="1"/>
    <col min="3673" max="3673" width="32.7109375" style="2" customWidth="1"/>
    <col min="3674" max="3921" width="9.140625" style="2"/>
    <col min="3922" max="3922" width="10.5703125" style="2" customWidth="1"/>
    <col min="3923" max="3923" width="60.42578125" style="2" customWidth="1"/>
    <col min="3924" max="3924" width="18.28515625" style="2" customWidth="1"/>
    <col min="3925" max="3925" width="92.28515625" style="2" customWidth="1"/>
    <col min="3926" max="3926" width="85.28515625" style="2" customWidth="1"/>
    <col min="3927" max="3927" width="10.140625" style="2" customWidth="1"/>
    <col min="3928" max="3928" width="15" style="2" customWidth="1"/>
    <col min="3929" max="3929" width="32.7109375" style="2" customWidth="1"/>
    <col min="3930" max="4177" width="9.140625" style="2"/>
    <col min="4178" max="4178" width="10.5703125" style="2" customWidth="1"/>
    <col min="4179" max="4179" width="60.42578125" style="2" customWidth="1"/>
    <col min="4180" max="4180" width="18.28515625" style="2" customWidth="1"/>
    <col min="4181" max="4181" width="92.28515625" style="2" customWidth="1"/>
    <col min="4182" max="4182" width="85.28515625" style="2" customWidth="1"/>
    <col min="4183" max="4183" width="10.140625" style="2" customWidth="1"/>
    <col min="4184" max="4184" width="15" style="2" customWidth="1"/>
    <col min="4185" max="4185" width="32.7109375" style="2" customWidth="1"/>
    <col min="4186" max="4433" width="9.140625" style="2"/>
    <col min="4434" max="4434" width="10.5703125" style="2" customWidth="1"/>
    <col min="4435" max="4435" width="60.42578125" style="2" customWidth="1"/>
    <col min="4436" max="4436" width="18.28515625" style="2" customWidth="1"/>
    <col min="4437" max="4437" width="92.28515625" style="2" customWidth="1"/>
    <col min="4438" max="4438" width="85.28515625" style="2" customWidth="1"/>
    <col min="4439" max="4439" width="10.140625" style="2" customWidth="1"/>
    <col min="4440" max="4440" width="15" style="2" customWidth="1"/>
    <col min="4441" max="4441" width="32.7109375" style="2" customWidth="1"/>
    <col min="4442" max="4689" width="9.140625" style="2"/>
    <col min="4690" max="4690" width="10.5703125" style="2" customWidth="1"/>
    <col min="4691" max="4691" width="60.42578125" style="2" customWidth="1"/>
    <col min="4692" max="4692" width="18.28515625" style="2" customWidth="1"/>
    <col min="4693" max="4693" width="92.28515625" style="2" customWidth="1"/>
    <col min="4694" max="4694" width="85.28515625" style="2" customWidth="1"/>
    <col min="4695" max="4695" width="10.140625" style="2" customWidth="1"/>
    <col min="4696" max="4696" width="15" style="2" customWidth="1"/>
    <col min="4697" max="4697" width="32.7109375" style="2" customWidth="1"/>
    <col min="4698" max="4945" width="9.140625" style="2"/>
    <col min="4946" max="4946" width="10.5703125" style="2" customWidth="1"/>
    <col min="4947" max="4947" width="60.42578125" style="2" customWidth="1"/>
    <col min="4948" max="4948" width="18.28515625" style="2" customWidth="1"/>
    <col min="4949" max="4949" width="92.28515625" style="2" customWidth="1"/>
    <col min="4950" max="4950" width="85.28515625" style="2" customWidth="1"/>
    <col min="4951" max="4951" width="10.140625" style="2" customWidth="1"/>
    <col min="4952" max="4952" width="15" style="2" customWidth="1"/>
    <col min="4953" max="4953" width="32.7109375" style="2" customWidth="1"/>
    <col min="4954" max="5201" width="9.140625" style="2"/>
    <col min="5202" max="5202" width="10.5703125" style="2" customWidth="1"/>
    <col min="5203" max="5203" width="60.42578125" style="2" customWidth="1"/>
    <col min="5204" max="5204" width="18.28515625" style="2" customWidth="1"/>
    <col min="5205" max="5205" width="92.28515625" style="2" customWidth="1"/>
    <col min="5206" max="5206" width="85.28515625" style="2" customWidth="1"/>
    <col min="5207" max="5207" width="10.140625" style="2" customWidth="1"/>
    <col min="5208" max="5208" width="15" style="2" customWidth="1"/>
    <col min="5209" max="5209" width="32.7109375" style="2" customWidth="1"/>
    <col min="5210" max="5457" width="9.140625" style="2"/>
    <col min="5458" max="5458" width="10.5703125" style="2" customWidth="1"/>
    <col min="5459" max="5459" width="60.42578125" style="2" customWidth="1"/>
    <col min="5460" max="5460" width="18.28515625" style="2" customWidth="1"/>
    <col min="5461" max="5461" width="92.28515625" style="2" customWidth="1"/>
    <col min="5462" max="5462" width="85.28515625" style="2" customWidth="1"/>
    <col min="5463" max="5463" width="10.140625" style="2" customWidth="1"/>
    <col min="5464" max="5464" width="15" style="2" customWidth="1"/>
    <col min="5465" max="5465" width="32.7109375" style="2" customWidth="1"/>
    <col min="5466" max="5713" width="9.140625" style="2"/>
    <col min="5714" max="5714" width="10.5703125" style="2" customWidth="1"/>
    <col min="5715" max="5715" width="60.42578125" style="2" customWidth="1"/>
    <col min="5716" max="5716" width="18.28515625" style="2" customWidth="1"/>
    <col min="5717" max="5717" width="92.28515625" style="2" customWidth="1"/>
    <col min="5718" max="5718" width="85.28515625" style="2" customWidth="1"/>
    <col min="5719" max="5719" width="10.140625" style="2" customWidth="1"/>
    <col min="5720" max="5720" width="15" style="2" customWidth="1"/>
    <col min="5721" max="5721" width="32.7109375" style="2" customWidth="1"/>
    <col min="5722" max="5969" width="9.140625" style="2"/>
    <col min="5970" max="5970" width="10.5703125" style="2" customWidth="1"/>
    <col min="5971" max="5971" width="60.42578125" style="2" customWidth="1"/>
    <col min="5972" max="5972" width="18.28515625" style="2" customWidth="1"/>
    <col min="5973" max="5973" width="92.28515625" style="2" customWidth="1"/>
    <col min="5974" max="5974" width="85.28515625" style="2" customWidth="1"/>
    <col min="5975" max="5975" width="10.140625" style="2" customWidth="1"/>
    <col min="5976" max="5976" width="15" style="2" customWidth="1"/>
    <col min="5977" max="5977" width="32.7109375" style="2" customWidth="1"/>
    <col min="5978" max="6225" width="9.140625" style="2"/>
    <col min="6226" max="6226" width="10.5703125" style="2" customWidth="1"/>
    <col min="6227" max="6227" width="60.42578125" style="2" customWidth="1"/>
    <col min="6228" max="6228" width="18.28515625" style="2" customWidth="1"/>
    <col min="6229" max="6229" width="92.28515625" style="2" customWidth="1"/>
    <col min="6230" max="6230" width="85.28515625" style="2" customWidth="1"/>
    <col min="6231" max="6231" width="10.140625" style="2" customWidth="1"/>
    <col min="6232" max="6232" width="15" style="2" customWidth="1"/>
    <col min="6233" max="6233" width="32.7109375" style="2" customWidth="1"/>
    <col min="6234" max="6481" width="9.140625" style="2"/>
    <col min="6482" max="6482" width="10.5703125" style="2" customWidth="1"/>
    <col min="6483" max="6483" width="60.42578125" style="2" customWidth="1"/>
    <col min="6484" max="6484" width="18.28515625" style="2" customWidth="1"/>
    <col min="6485" max="6485" width="92.28515625" style="2" customWidth="1"/>
    <col min="6486" max="6486" width="85.28515625" style="2" customWidth="1"/>
    <col min="6487" max="6487" width="10.140625" style="2" customWidth="1"/>
    <col min="6488" max="6488" width="15" style="2" customWidth="1"/>
    <col min="6489" max="6489" width="32.7109375" style="2" customWidth="1"/>
    <col min="6490" max="6737" width="9.140625" style="2"/>
    <col min="6738" max="6738" width="10.5703125" style="2" customWidth="1"/>
    <col min="6739" max="6739" width="60.42578125" style="2" customWidth="1"/>
    <col min="6740" max="6740" width="18.28515625" style="2" customWidth="1"/>
    <col min="6741" max="6741" width="92.28515625" style="2" customWidth="1"/>
    <col min="6742" max="6742" width="85.28515625" style="2" customWidth="1"/>
    <col min="6743" max="6743" width="10.140625" style="2" customWidth="1"/>
    <col min="6744" max="6744" width="15" style="2" customWidth="1"/>
    <col min="6745" max="6745" width="32.7109375" style="2" customWidth="1"/>
    <col min="6746" max="6993" width="9.140625" style="2"/>
    <col min="6994" max="6994" width="10.5703125" style="2" customWidth="1"/>
    <col min="6995" max="6995" width="60.42578125" style="2" customWidth="1"/>
    <col min="6996" max="6996" width="18.28515625" style="2" customWidth="1"/>
    <col min="6997" max="6997" width="92.28515625" style="2" customWidth="1"/>
    <col min="6998" max="6998" width="85.28515625" style="2" customWidth="1"/>
    <col min="6999" max="6999" width="10.140625" style="2" customWidth="1"/>
    <col min="7000" max="7000" width="15" style="2" customWidth="1"/>
    <col min="7001" max="7001" width="32.7109375" style="2" customWidth="1"/>
    <col min="7002" max="7249" width="9.140625" style="2"/>
    <col min="7250" max="7250" width="10.5703125" style="2" customWidth="1"/>
    <col min="7251" max="7251" width="60.42578125" style="2" customWidth="1"/>
    <col min="7252" max="7252" width="18.28515625" style="2" customWidth="1"/>
    <col min="7253" max="7253" width="92.28515625" style="2" customWidth="1"/>
    <col min="7254" max="7254" width="85.28515625" style="2" customWidth="1"/>
    <col min="7255" max="7255" width="10.140625" style="2" customWidth="1"/>
    <col min="7256" max="7256" width="15" style="2" customWidth="1"/>
    <col min="7257" max="7257" width="32.7109375" style="2" customWidth="1"/>
    <col min="7258" max="7505" width="9.140625" style="2"/>
    <col min="7506" max="7506" width="10.5703125" style="2" customWidth="1"/>
    <col min="7507" max="7507" width="60.42578125" style="2" customWidth="1"/>
    <col min="7508" max="7508" width="18.28515625" style="2" customWidth="1"/>
    <col min="7509" max="7509" width="92.28515625" style="2" customWidth="1"/>
    <col min="7510" max="7510" width="85.28515625" style="2" customWidth="1"/>
    <col min="7511" max="7511" width="10.140625" style="2" customWidth="1"/>
    <col min="7512" max="7512" width="15" style="2" customWidth="1"/>
    <col min="7513" max="7513" width="32.7109375" style="2" customWidth="1"/>
    <col min="7514" max="7761" width="9.140625" style="2"/>
    <col min="7762" max="7762" width="10.5703125" style="2" customWidth="1"/>
    <col min="7763" max="7763" width="60.42578125" style="2" customWidth="1"/>
    <col min="7764" max="7764" width="18.28515625" style="2" customWidth="1"/>
    <col min="7765" max="7765" width="92.28515625" style="2" customWidth="1"/>
    <col min="7766" max="7766" width="85.28515625" style="2" customWidth="1"/>
    <col min="7767" max="7767" width="10.140625" style="2" customWidth="1"/>
    <col min="7768" max="7768" width="15" style="2" customWidth="1"/>
    <col min="7769" max="7769" width="32.7109375" style="2" customWidth="1"/>
    <col min="7770" max="8017" width="9.140625" style="2"/>
    <col min="8018" max="8018" width="10.5703125" style="2" customWidth="1"/>
    <col min="8019" max="8019" width="60.42578125" style="2" customWidth="1"/>
    <col min="8020" max="8020" width="18.28515625" style="2" customWidth="1"/>
    <col min="8021" max="8021" width="92.28515625" style="2" customWidth="1"/>
    <col min="8022" max="8022" width="85.28515625" style="2" customWidth="1"/>
    <col min="8023" max="8023" width="10.140625" style="2" customWidth="1"/>
    <col min="8024" max="8024" width="15" style="2" customWidth="1"/>
    <col min="8025" max="8025" width="32.7109375" style="2" customWidth="1"/>
    <col min="8026" max="8273" width="9.140625" style="2"/>
    <col min="8274" max="8274" width="10.5703125" style="2" customWidth="1"/>
    <col min="8275" max="8275" width="60.42578125" style="2" customWidth="1"/>
    <col min="8276" max="8276" width="18.28515625" style="2" customWidth="1"/>
    <col min="8277" max="8277" width="92.28515625" style="2" customWidth="1"/>
    <col min="8278" max="8278" width="85.28515625" style="2" customWidth="1"/>
    <col min="8279" max="8279" width="10.140625" style="2" customWidth="1"/>
    <col min="8280" max="8280" width="15" style="2" customWidth="1"/>
    <col min="8281" max="8281" width="32.7109375" style="2" customWidth="1"/>
    <col min="8282" max="8529" width="9.140625" style="2"/>
    <col min="8530" max="8530" width="10.5703125" style="2" customWidth="1"/>
    <col min="8531" max="8531" width="60.42578125" style="2" customWidth="1"/>
    <col min="8532" max="8532" width="18.28515625" style="2" customWidth="1"/>
    <col min="8533" max="8533" width="92.28515625" style="2" customWidth="1"/>
    <col min="8534" max="8534" width="85.28515625" style="2" customWidth="1"/>
    <col min="8535" max="8535" width="10.140625" style="2" customWidth="1"/>
    <col min="8536" max="8536" width="15" style="2" customWidth="1"/>
    <col min="8537" max="8537" width="32.7109375" style="2" customWidth="1"/>
    <col min="8538" max="8785" width="9.140625" style="2"/>
    <col min="8786" max="8786" width="10.5703125" style="2" customWidth="1"/>
    <col min="8787" max="8787" width="60.42578125" style="2" customWidth="1"/>
    <col min="8788" max="8788" width="18.28515625" style="2" customWidth="1"/>
    <col min="8789" max="8789" width="92.28515625" style="2" customWidth="1"/>
    <col min="8790" max="8790" width="85.28515625" style="2" customWidth="1"/>
    <col min="8791" max="8791" width="10.140625" style="2" customWidth="1"/>
    <col min="8792" max="8792" width="15" style="2" customWidth="1"/>
    <col min="8793" max="8793" width="32.7109375" style="2" customWidth="1"/>
    <col min="8794" max="9041" width="9.140625" style="2"/>
    <col min="9042" max="9042" width="10.5703125" style="2" customWidth="1"/>
    <col min="9043" max="9043" width="60.42578125" style="2" customWidth="1"/>
    <col min="9044" max="9044" width="18.28515625" style="2" customWidth="1"/>
    <col min="9045" max="9045" width="92.28515625" style="2" customWidth="1"/>
    <col min="9046" max="9046" width="85.28515625" style="2" customWidth="1"/>
    <col min="9047" max="9047" width="10.140625" style="2" customWidth="1"/>
    <col min="9048" max="9048" width="15" style="2" customWidth="1"/>
    <col min="9049" max="9049" width="32.7109375" style="2" customWidth="1"/>
    <col min="9050" max="9297" width="9.140625" style="2"/>
    <col min="9298" max="9298" width="10.5703125" style="2" customWidth="1"/>
    <col min="9299" max="9299" width="60.42578125" style="2" customWidth="1"/>
    <col min="9300" max="9300" width="18.28515625" style="2" customWidth="1"/>
    <col min="9301" max="9301" width="92.28515625" style="2" customWidth="1"/>
    <col min="9302" max="9302" width="85.28515625" style="2" customWidth="1"/>
    <col min="9303" max="9303" width="10.140625" style="2" customWidth="1"/>
    <col min="9304" max="9304" width="15" style="2" customWidth="1"/>
    <col min="9305" max="9305" width="32.7109375" style="2" customWidth="1"/>
    <col min="9306" max="9553" width="9.140625" style="2"/>
    <col min="9554" max="9554" width="10.5703125" style="2" customWidth="1"/>
    <col min="9555" max="9555" width="60.42578125" style="2" customWidth="1"/>
    <col min="9556" max="9556" width="18.28515625" style="2" customWidth="1"/>
    <col min="9557" max="9557" width="92.28515625" style="2" customWidth="1"/>
    <col min="9558" max="9558" width="85.28515625" style="2" customWidth="1"/>
    <col min="9559" max="9559" width="10.140625" style="2" customWidth="1"/>
    <col min="9560" max="9560" width="15" style="2" customWidth="1"/>
    <col min="9561" max="9561" width="32.7109375" style="2" customWidth="1"/>
    <col min="9562" max="9809" width="9.140625" style="2"/>
    <col min="9810" max="9810" width="10.5703125" style="2" customWidth="1"/>
    <col min="9811" max="9811" width="60.42578125" style="2" customWidth="1"/>
    <col min="9812" max="9812" width="18.28515625" style="2" customWidth="1"/>
    <col min="9813" max="9813" width="92.28515625" style="2" customWidth="1"/>
    <col min="9814" max="9814" width="85.28515625" style="2" customWidth="1"/>
    <col min="9815" max="9815" width="10.140625" style="2" customWidth="1"/>
    <col min="9816" max="9816" width="15" style="2" customWidth="1"/>
    <col min="9817" max="9817" width="32.7109375" style="2" customWidth="1"/>
    <col min="9818" max="10065" width="9.140625" style="2"/>
    <col min="10066" max="10066" width="10.5703125" style="2" customWidth="1"/>
    <col min="10067" max="10067" width="60.42578125" style="2" customWidth="1"/>
    <col min="10068" max="10068" width="18.28515625" style="2" customWidth="1"/>
    <col min="10069" max="10069" width="92.28515625" style="2" customWidth="1"/>
    <col min="10070" max="10070" width="85.28515625" style="2" customWidth="1"/>
    <col min="10071" max="10071" width="10.140625" style="2" customWidth="1"/>
    <col min="10072" max="10072" width="15" style="2" customWidth="1"/>
    <col min="10073" max="10073" width="32.7109375" style="2" customWidth="1"/>
    <col min="10074" max="10321" width="9.140625" style="2"/>
    <col min="10322" max="10322" width="10.5703125" style="2" customWidth="1"/>
    <col min="10323" max="10323" width="60.42578125" style="2" customWidth="1"/>
    <col min="10324" max="10324" width="18.28515625" style="2" customWidth="1"/>
    <col min="10325" max="10325" width="92.28515625" style="2" customWidth="1"/>
    <col min="10326" max="10326" width="85.28515625" style="2" customWidth="1"/>
    <col min="10327" max="10327" width="10.140625" style="2" customWidth="1"/>
    <col min="10328" max="10328" width="15" style="2" customWidth="1"/>
    <col min="10329" max="10329" width="32.7109375" style="2" customWidth="1"/>
    <col min="10330" max="10577" width="9.140625" style="2"/>
    <col min="10578" max="10578" width="10.5703125" style="2" customWidth="1"/>
    <col min="10579" max="10579" width="60.42578125" style="2" customWidth="1"/>
    <col min="10580" max="10580" width="18.28515625" style="2" customWidth="1"/>
    <col min="10581" max="10581" width="92.28515625" style="2" customWidth="1"/>
    <col min="10582" max="10582" width="85.28515625" style="2" customWidth="1"/>
    <col min="10583" max="10583" width="10.140625" style="2" customWidth="1"/>
    <col min="10584" max="10584" width="15" style="2" customWidth="1"/>
    <col min="10585" max="10585" width="32.7109375" style="2" customWidth="1"/>
    <col min="10586" max="10833" width="9.140625" style="2"/>
    <col min="10834" max="10834" width="10.5703125" style="2" customWidth="1"/>
    <col min="10835" max="10835" width="60.42578125" style="2" customWidth="1"/>
    <col min="10836" max="10836" width="18.28515625" style="2" customWidth="1"/>
    <col min="10837" max="10837" width="92.28515625" style="2" customWidth="1"/>
    <col min="10838" max="10838" width="85.28515625" style="2" customWidth="1"/>
    <col min="10839" max="10839" width="10.140625" style="2" customWidth="1"/>
    <col min="10840" max="10840" width="15" style="2" customWidth="1"/>
    <col min="10841" max="10841" width="32.7109375" style="2" customWidth="1"/>
    <col min="10842" max="11089" width="9.140625" style="2"/>
    <col min="11090" max="11090" width="10.5703125" style="2" customWidth="1"/>
    <col min="11091" max="11091" width="60.42578125" style="2" customWidth="1"/>
    <col min="11092" max="11092" width="18.28515625" style="2" customWidth="1"/>
    <col min="11093" max="11093" width="92.28515625" style="2" customWidth="1"/>
    <col min="11094" max="11094" width="85.28515625" style="2" customWidth="1"/>
    <col min="11095" max="11095" width="10.140625" style="2" customWidth="1"/>
    <col min="11096" max="11096" width="15" style="2" customWidth="1"/>
    <col min="11097" max="11097" width="32.7109375" style="2" customWidth="1"/>
    <col min="11098" max="11345" width="9.140625" style="2"/>
    <col min="11346" max="11346" width="10.5703125" style="2" customWidth="1"/>
    <col min="11347" max="11347" width="60.42578125" style="2" customWidth="1"/>
    <col min="11348" max="11348" width="18.28515625" style="2" customWidth="1"/>
    <col min="11349" max="11349" width="92.28515625" style="2" customWidth="1"/>
    <col min="11350" max="11350" width="85.28515625" style="2" customWidth="1"/>
    <col min="11351" max="11351" width="10.140625" style="2" customWidth="1"/>
    <col min="11352" max="11352" width="15" style="2" customWidth="1"/>
    <col min="11353" max="11353" width="32.7109375" style="2" customWidth="1"/>
    <col min="11354" max="11601" width="9.140625" style="2"/>
    <col min="11602" max="11602" width="10.5703125" style="2" customWidth="1"/>
    <col min="11603" max="11603" width="60.42578125" style="2" customWidth="1"/>
    <col min="11604" max="11604" width="18.28515625" style="2" customWidth="1"/>
    <col min="11605" max="11605" width="92.28515625" style="2" customWidth="1"/>
    <col min="11606" max="11606" width="85.28515625" style="2" customWidth="1"/>
    <col min="11607" max="11607" width="10.140625" style="2" customWidth="1"/>
    <col min="11608" max="11608" width="15" style="2" customWidth="1"/>
    <col min="11609" max="11609" width="32.7109375" style="2" customWidth="1"/>
    <col min="11610" max="11857" width="9.140625" style="2"/>
    <col min="11858" max="11858" width="10.5703125" style="2" customWidth="1"/>
    <col min="11859" max="11859" width="60.42578125" style="2" customWidth="1"/>
    <col min="11860" max="11860" width="18.28515625" style="2" customWidth="1"/>
    <col min="11861" max="11861" width="92.28515625" style="2" customWidth="1"/>
    <col min="11862" max="11862" width="85.28515625" style="2" customWidth="1"/>
    <col min="11863" max="11863" width="10.140625" style="2" customWidth="1"/>
    <col min="11864" max="11864" width="15" style="2" customWidth="1"/>
    <col min="11865" max="11865" width="32.7109375" style="2" customWidth="1"/>
    <col min="11866" max="12113" width="9.140625" style="2"/>
    <col min="12114" max="12114" width="10.5703125" style="2" customWidth="1"/>
    <col min="12115" max="12115" width="60.42578125" style="2" customWidth="1"/>
    <col min="12116" max="12116" width="18.28515625" style="2" customWidth="1"/>
    <col min="12117" max="12117" width="92.28515625" style="2" customWidth="1"/>
    <col min="12118" max="12118" width="85.28515625" style="2" customWidth="1"/>
    <col min="12119" max="12119" width="10.140625" style="2" customWidth="1"/>
    <col min="12120" max="12120" width="15" style="2" customWidth="1"/>
    <col min="12121" max="12121" width="32.7109375" style="2" customWidth="1"/>
    <col min="12122" max="12369" width="9.140625" style="2"/>
    <col min="12370" max="12370" width="10.5703125" style="2" customWidth="1"/>
    <col min="12371" max="12371" width="60.42578125" style="2" customWidth="1"/>
    <col min="12372" max="12372" width="18.28515625" style="2" customWidth="1"/>
    <col min="12373" max="12373" width="92.28515625" style="2" customWidth="1"/>
    <col min="12374" max="12374" width="85.28515625" style="2" customWidth="1"/>
    <col min="12375" max="12375" width="10.140625" style="2" customWidth="1"/>
    <col min="12376" max="12376" width="15" style="2" customWidth="1"/>
    <col min="12377" max="12377" width="32.7109375" style="2" customWidth="1"/>
    <col min="12378" max="12625" width="9.140625" style="2"/>
    <col min="12626" max="12626" width="10.5703125" style="2" customWidth="1"/>
    <col min="12627" max="12627" width="60.42578125" style="2" customWidth="1"/>
    <col min="12628" max="12628" width="18.28515625" style="2" customWidth="1"/>
    <col min="12629" max="12629" width="92.28515625" style="2" customWidth="1"/>
    <col min="12630" max="12630" width="85.28515625" style="2" customWidth="1"/>
    <col min="12631" max="12631" width="10.140625" style="2" customWidth="1"/>
    <col min="12632" max="12632" width="15" style="2" customWidth="1"/>
    <col min="12633" max="12633" width="32.7109375" style="2" customWidth="1"/>
    <col min="12634" max="12881" width="9.140625" style="2"/>
    <col min="12882" max="12882" width="10.5703125" style="2" customWidth="1"/>
    <col min="12883" max="12883" width="60.42578125" style="2" customWidth="1"/>
    <col min="12884" max="12884" width="18.28515625" style="2" customWidth="1"/>
    <col min="12885" max="12885" width="92.28515625" style="2" customWidth="1"/>
    <col min="12886" max="12886" width="85.28515625" style="2" customWidth="1"/>
    <col min="12887" max="12887" width="10.140625" style="2" customWidth="1"/>
    <col min="12888" max="12888" width="15" style="2" customWidth="1"/>
    <col min="12889" max="12889" width="32.7109375" style="2" customWidth="1"/>
    <col min="12890" max="13137" width="9.140625" style="2"/>
    <col min="13138" max="13138" width="10.5703125" style="2" customWidth="1"/>
    <col min="13139" max="13139" width="60.42578125" style="2" customWidth="1"/>
    <col min="13140" max="13140" width="18.28515625" style="2" customWidth="1"/>
    <col min="13141" max="13141" width="92.28515625" style="2" customWidth="1"/>
    <col min="13142" max="13142" width="85.28515625" style="2" customWidth="1"/>
    <col min="13143" max="13143" width="10.140625" style="2" customWidth="1"/>
    <col min="13144" max="13144" width="15" style="2" customWidth="1"/>
    <col min="13145" max="13145" width="32.7109375" style="2" customWidth="1"/>
    <col min="13146" max="13393" width="9.140625" style="2"/>
    <col min="13394" max="13394" width="10.5703125" style="2" customWidth="1"/>
    <col min="13395" max="13395" width="60.42578125" style="2" customWidth="1"/>
    <col min="13396" max="13396" width="18.28515625" style="2" customWidth="1"/>
    <col min="13397" max="13397" width="92.28515625" style="2" customWidth="1"/>
    <col min="13398" max="13398" width="85.28515625" style="2" customWidth="1"/>
    <col min="13399" max="13399" width="10.140625" style="2" customWidth="1"/>
    <col min="13400" max="13400" width="15" style="2" customWidth="1"/>
    <col min="13401" max="13401" width="32.7109375" style="2" customWidth="1"/>
    <col min="13402" max="13649" width="9.140625" style="2"/>
    <col min="13650" max="13650" width="10.5703125" style="2" customWidth="1"/>
    <col min="13651" max="13651" width="60.42578125" style="2" customWidth="1"/>
    <col min="13652" max="13652" width="18.28515625" style="2" customWidth="1"/>
    <col min="13653" max="13653" width="92.28515625" style="2" customWidth="1"/>
    <col min="13654" max="13654" width="85.28515625" style="2" customWidth="1"/>
    <col min="13655" max="13655" width="10.140625" style="2" customWidth="1"/>
    <col min="13656" max="13656" width="15" style="2" customWidth="1"/>
    <col min="13657" max="13657" width="32.7109375" style="2" customWidth="1"/>
    <col min="13658" max="13905" width="9.140625" style="2"/>
    <col min="13906" max="13906" width="10.5703125" style="2" customWidth="1"/>
    <col min="13907" max="13907" width="60.42578125" style="2" customWidth="1"/>
    <col min="13908" max="13908" width="18.28515625" style="2" customWidth="1"/>
    <col min="13909" max="13909" width="92.28515625" style="2" customWidth="1"/>
    <col min="13910" max="13910" width="85.28515625" style="2" customWidth="1"/>
    <col min="13911" max="13911" width="10.140625" style="2" customWidth="1"/>
    <col min="13912" max="13912" width="15" style="2" customWidth="1"/>
    <col min="13913" max="13913" width="32.7109375" style="2" customWidth="1"/>
    <col min="13914" max="14161" width="9.140625" style="2"/>
    <col min="14162" max="14162" width="10.5703125" style="2" customWidth="1"/>
    <col min="14163" max="14163" width="60.42578125" style="2" customWidth="1"/>
    <col min="14164" max="14164" width="18.28515625" style="2" customWidth="1"/>
    <col min="14165" max="14165" width="92.28515625" style="2" customWidth="1"/>
    <col min="14166" max="14166" width="85.28515625" style="2" customWidth="1"/>
    <col min="14167" max="14167" width="10.140625" style="2" customWidth="1"/>
    <col min="14168" max="14168" width="15" style="2" customWidth="1"/>
    <col min="14169" max="14169" width="32.7109375" style="2" customWidth="1"/>
    <col min="14170" max="14417" width="9.140625" style="2"/>
    <col min="14418" max="14418" width="10.5703125" style="2" customWidth="1"/>
    <col min="14419" max="14419" width="60.42578125" style="2" customWidth="1"/>
    <col min="14420" max="14420" width="18.28515625" style="2" customWidth="1"/>
    <col min="14421" max="14421" width="92.28515625" style="2" customWidth="1"/>
    <col min="14422" max="14422" width="85.28515625" style="2" customWidth="1"/>
    <col min="14423" max="14423" width="10.140625" style="2" customWidth="1"/>
    <col min="14424" max="14424" width="15" style="2" customWidth="1"/>
    <col min="14425" max="14425" width="32.7109375" style="2" customWidth="1"/>
    <col min="14426" max="14673" width="9.140625" style="2"/>
    <col min="14674" max="14674" width="10.5703125" style="2" customWidth="1"/>
    <col min="14675" max="14675" width="60.42578125" style="2" customWidth="1"/>
    <col min="14676" max="14676" width="18.28515625" style="2" customWidth="1"/>
    <col min="14677" max="14677" width="92.28515625" style="2" customWidth="1"/>
    <col min="14678" max="14678" width="85.28515625" style="2" customWidth="1"/>
    <col min="14679" max="14679" width="10.140625" style="2" customWidth="1"/>
    <col min="14680" max="14680" width="15" style="2" customWidth="1"/>
    <col min="14681" max="14681" width="32.7109375" style="2" customWidth="1"/>
    <col min="14682" max="14929" width="9.140625" style="2"/>
    <col min="14930" max="14930" width="10.5703125" style="2" customWidth="1"/>
    <col min="14931" max="14931" width="60.42578125" style="2" customWidth="1"/>
    <col min="14932" max="14932" width="18.28515625" style="2" customWidth="1"/>
    <col min="14933" max="14933" width="92.28515625" style="2" customWidth="1"/>
    <col min="14934" max="14934" width="85.28515625" style="2" customWidth="1"/>
    <col min="14935" max="14935" width="10.140625" style="2" customWidth="1"/>
    <col min="14936" max="14936" width="15" style="2" customWidth="1"/>
    <col min="14937" max="14937" width="32.7109375" style="2" customWidth="1"/>
    <col min="14938" max="15185" width="9.140625" style="2"/>
    <col min="15186" max="15186" width="10.5703125" style="2" customWidth="1"/>
    <col min="15187" max="15187" width="60.42578125" style="2" customWidth="1"/>
    <col min="15188" max="15188" width="18.28515625" style="2" customWidth="1"/>
    <col min="15189" max="15189" width="92.28515625" style="2" customWidth="1"/>
    <col min="15190" max="15190" width="85.28515625" style="2" customWidth="1"/>
    <col min="15191" max="15191" width="10.140625" style="2" customWidth="1"/>
    <col min="15192" max="15192" width="15" style="2" customWidth="1"/>
    <col min="15193" max="15193" width="32.7109375" style="2" customWidth="1"/>
    <col min="15194" max="15441" width="9.140625" style="2"/>
    <col min="15442" max="15442" width="10.5703125" style="2" customWidth="1"/>
    <col min="15443" max="15443" width="60.42578125" style="2" customWidth="1"/>
    <col min="15444" max="15444" width="18.28515625" style="2" customWidth="1"/>
    <col min="15445" max="15445" width="92.28515625" style="2" customWidth="1"/>
    <col min="15446" max="15446" width="85.28515625" style="2" customWidth="1"/>
    <col min="15447" max="15447" width="10.140625" style="2" customWidth="1"/>
    <col min="15448" max="15448" width="15" style="2" customWidth="1"/>
    <col min="15449" max="15449" width="32.7109375" style="2" customWidth="1"/>
    <col min="15450" max="15697" width="9.140625" style="2"/>
    <col min="15698" max="15698" width="10.5703125" style="2" customWidth="1"/>
    <col min="15699" max="15699" width="60.42578125" style="2" customWidth="1"/>
    <col min="15700" max="15700" width="18.28515625" style="2" customWidth="1"/>
    <col min="15701" max="15701" width="92.28515625" style="2" customWidth="1"/>
    <col min="15702" max="15702" width="85.28515625" style="2" customWidth="1"/>
    <col min="15703" max="15703" width="10.140625" style="2" customWidth="1"/>
    <col min="15704" max="15704" width="15" style="2" customWidth="1"/>
    <col min="15705" max="15705" width="32.7109375" style="2" customWidth="1"/>
    <col min="15706" max="15953" width="9.140625" style="2"/>
    <col min="15954" max="15954" width="10.5703125" style="2" customWidth="1"/>
    <col min="15955" max="15955" width="60.42578125" style="2" customWidth="1"/>
    <col min="15956" max="15956" width="18.28515625" style="2" customWidth="1"/>
    <col min="15957" max="15957" width="92.28515625" style="2" customWidth="1"/>
    <col min="15958" max="15958" width="85.28515625" style="2" customWidth="1"/>
    <col min="15959" max="15959" width="10.140625" style="2" customWidth="1"/>
    <col min="15960" max="15960" width="15" style="2" customWidth="1"/>
    <col min="15961" max="15961" width="32.7109375" style="2" customWidth="1"/>
    <col min="15962" max="16211" width="9.140625" style="2"/>
    <col min="16212" max="16256" width="9.140625" style="2" customWidth="1"/>
    <col min="16257" max="16384" width="9.140625" style="2"/>
  </cols>
  <sheetData>
    <row r="1" spans="1:4" s="1" customFormat="1" ht="20.25" x14ac:dyDescent="0.25">
      <c r="A1" s="118" t="s">
        <v>1</v>
      </c>
      <c r="B1" s="118"/>
      <c r="C1" s="118"/>
      <c r="D1" s="118"/>
    </row>
    <row r="2" spans="1:4" ht="18.75" customHeight="1" x14ac:dyDescent="0.25">
      <c r="A2" s="119" t="s">
        <v>12</v>
      </c>
      <c r="B2" s="119"/>
      <c r="C2" s="119"/>
      <c r="D2" s="119"/>
    </row>
    <row r="3" spans="1:4" x14ac:dyDescent="0.25">
      <c r="A3" s="11"/>
      <c r="B3" s="4"/>
      <c r="C3" s="14"/>
      <c r="D3" s="12" t="s">
        <v>2</v>
      </c>
    </row>
    <row r="4" spans="1:4" ht="99" customHeight="1" x14ac:dyDescent="0.25">
      <c r="A4" s="33" t="s">
        <v>3</v>
      </c>
      <c r="B4" s="9" t="s">
        <v>6</v>
      </c>
      <c r="C4" s="9" t="s">
        <v>4</v>
      </c>
      <c r="D4" s="33" t="s">
        <v>5</v>
      </c>
    </row>
    <row r="5" spans="1:4" s="8" customFormat="1" ht="15.75" x14ac:dyDescent="0.25">
      <c r="A5" s="10">
        <v>1</v>
      </c>
      <c r="B5" s="7">
        <v>2</v>
      </c>
      <c r="C5" s="7">
        <v>3</v>
      </c>
      <c r="D5" s="10">
        <v>4</v>
      </c>
    </row>
    <row r="6" spans="1:4" s="8" customFormat="1" ht="27.75" customHeight="1" x14ac:dyDescent="0.25">
      <c r="A6" s="132" t="s">
        <v>97</v>
      </c>
      <c r="B6" s="132"/>
      <c r="C6" s="132"/>
      <c r="D6" s="132"/>
    </row>
    <row r="7" spans="1:4" s="8" customFormat="1" ht="32.25" customHeight="1" x14ac:dyDescent="0.25">
      <c r="A7" s="120" t="s">
        <v>10</v>
      </c>
      <c r="B7" s="120"/>
      <c r="C7" s="120"/>
      <c r="D7" s="120"/>
    </row>
    <row r="8" spans="1:4" s="23" customFormat="1" ht="22.5" customHeight="1" x14ac:dyDescent="0.25">
      <c r="A8" s="21" t="s">
        <v>53</v>
      </c>
      <c r="B8" s="19">
        <f>B9</f>
        <v>2000</v>
      </c>
      <c r="C8" s="26"/>
      <c r="D8" s="26"/>
    </row>
    <row r="9" spans="1:4" s="8" customFormat="1" ht="107.25" customHeight="1" x14ac:dyDescent="0.25">
      <c r="A9" s="71" t="s">
        <v>99</v>
      </c>
      <c r="B9" s="77">
        <v>2000</v>
      </c>
      <c r="C9" s="71" t="s">
        <v>54</v>
      </c>
      <c r="D9" s="71" t="s">
        <v>96</v>
      </c>
    </row>
    <row r="10" spans="1:4" s="23" customFormat="1" ht="22.5" customHeight="1" x14ac:dyDescent="0.25">
      <c r="A10" s="21" t="s">
        <v>9</v>
      </c>
      <c r="B10" s="19">
        <f>B11+B13+B21+B24+B26+B28</f>
        <v>127963.5</v>
      </c>
      <c r="C10" s="26"/>
      <c r="D10" s="26"/>
    </row>
    <row r="11" spans="1:4" s="16" customFormat="1" ht="37.5" x14ac:dyDescent="0.25">
      <c r="A11" s="42" t="s">
        <v>15</v>
      </c>
      <c r="B11" s="43">
        <f>B12</f>
        <v>8.08</v>
      </c>
      <c r="C11" s="24"/>
      <c r="D11" s="18"/>
    </row>
    <row r="12" spans="1:4" s="34" customFormat="1" ht="112.5" customHeight="1" x14ac:dyDescent="0.25">
      <c r="A12" s="49" t="s">
        <v>19</v>
      </c>
      <c r="B12" s="25">
        <v>8.08</v>
      </c>
      <c r="C12" s="45" t="s">
        <v>16</v>
      </c>
      <c r="D12" s="18" t="s">
        <v>17</v>
      </c>
    </row>
    <row r="13" spans="1:4" s="34" customFormat="1" ht="55.5" customHeight="1" x14ac:dyDescent="0.25">
      <c r="A13" s="42" t="s">
        <v>11</v>
      </c>
      <c r="B13" s="43">
        <f>B14+B15+B16+B18+B19+B20+B17</f>
        <v>31122.43</v>
      </c>
      <c r="C13" s="45"/>
      <c r="D13" s="18"/>
    </row>
    <row r="14" spans="1:4" s="34" customFormat="1" ht="132.75" customHeight="1" x14ac:dyDescent="0.25">
      <c r="A14" s="126" t="s">
        <v>78</v>
      </c>
      <c r="B14" s="25">
        <v>61.42</v>
      </c>
      <c r="C14" s="65" t="s">
        <v>101</v>
      </c>
      <c r="D14" s="69" t="s">
        <v>107</v>
      </c>
    </row>
    <row r="15" spans="1:4" s="34" customFormat="1" ht="114" customHeight="1" x14ac:dyDescent="0.25">
      <c r="A15" s="127"/>
      <c r="B15" s="25">
        <v>820.62</v>
      </c>
      <c r="C15" s="65" t="s">
        <v>101</v>
      </c>
      <c r="D15" s="69" t="s">
        <v>102</v>
      </c>
    </row>
    <row r="16" spans="1:4" s="34" customFormat="1" ht="91.5" customHeight="1" x14ac:dyDescent="0.25">
      <c r="A16" s="128"/>
      <c r="B16" s="25">
        <v>6576.4</v>
      </c>
      <c r="C16" s="65" t="s">
        <v>101</v>
      </c>
      <c r="D16" s="20" t="s">
        <v>105</v>
      </c>
    </row>
    <row r="17" spans="1:4" s="47" customFormat="1" ht="108.75" customHeight="1" x14ac:dyDescent="0.25">
      <c r="A17" s="37" t="s">
        <v>73</v>
      </c>
      <c r="B17" s="25">
        <v>1600.66</v>
      </c>
      <c r="C17" s="65" t="s">
        <v>101</v>
      </c>
      <c r="D17" s="20" t="s">
        <v>106</v>
      </c>
    </row>
    <row r="18" spans="1:4" s="47" customFormat="1" ht="108.75" customHeight="1" x14ac:dyDescent="0.25">
      <c r="A18" s="129" t="s">
        <v>76</v>
      </c>
      <c r="B18" s="25">
        <v>21994.99</v>
      </c>
      <c r="C18" s="36" t="s">
        <v>23</v>
      </c>
      <c r="D18" s="69" t="s">
        <v>75</v>
      </c>
    </row>
    <row r="19" spans="1:4" s="55" customFormat="1" ht="108.75" customHeight="1" x14ac:dyDescent="0.25">
      <c r="A19" s="130"/>
      <c r="B19" s="53">
        <v>68.31</v>
      </c>
      <c r="C19" s="54" t="s">
        <v>23</v>
      </c>
      <c r="D19" s="69" t="s">
        <v>28</v>
      </c>
    </row>
    <row r="20" spans="1:4" s="47" customFormat="1" ht="108.75" customHeight="1" x14ac:dyDescent="0.25">
      <c r="A20" s="50" t="s">
        <v>77</v>
      </c>
      <c r="B20" s="25">
        <v>0.03</v>
      </c>
      <c r="C20" s="36" t="s">
        <v>24</v>
      </c>
      <c r="D20" s="69" t="s">
        <v>20</v>
      </c>
    </row>
    <row r="21" spans="1:4" s="47" customFormat="1" ht="51.75" customHeight="1" x14ac:dyDescent="0.25">
      <c r="A21" s="60" t="s">
        <v>21</v>
      </c>
      <c r="B21" s="25">
        <f>B22+B23</f>
        <v>53046.81</v>
      </c>
      <c r="C21" s="45"/>
      <c r="D21" s="69"/>
    </row>
    <row r="22" spans="1:4" s="47" customFormat="1" ht="108.75" customHeight="1" x14ac:dyDescent="0.25">
      <c r="A22" s="131" t="s">
        <v>74</v>
      </c>
      <c r="B22" s="76">
        <f>47390.71</f>
        <v>47390.71</v>
      </c>
      <c r="C22" s="36" t="s">
        <v>25</v>
      </c>
      <c r="D22" s="69" t="s">
        <v>22</v>
      </c>
    </row>
    <row r="23" spans="1:4" s="62" customFormat="1" ht="103.5" customHeight="1" x14ac:dyDescent="0.25">
      <c r="A23" s="131"/>
      <c r="B23" s="76">
        <f>6086.1-430</f>
        <v>5656.1</v>
      </c>
      <c r="C23" s="68" t="s">
        <v>25</v>
      </c>
      <c r="D23" s="69" t="s">
        <v>93</v>
      </c>
    </row>
    <row r="24" spans="1:4" s="62" customFormat="1" ht="69" customHeight="1" x14ac:dyDescent="0.25">
      <c r="A24" s="51" t="s">
        <v>35</v>
      </c>
      <c r="B24" s="66">
        <f>B25</f>
        <v>2690.45</v>
      </c>
      <c r="C24" s="64"/>
      <c r="D24" s="61"/>
    </row>
    <row r="25" spans="1:4" s="55" customFormat="1" ht="337.5" customHeight="1" x14ac:dyDescent="0.25">
      <c r="A25" s="58" t="s">
        <v>51</v>
      </c>
      <c r="B25" s="53">
        <v>2690.45</v>
      </c>
      <c r="C25" s="54" t="s">
        <v>36</v>
      </c>
      <c r="D25" s="69" t="s">
        <v>91</v>
      </c>
    </row>
    <row r="26" spans="1:4" s="62" customFormat="1" ht="38.25" customHeight="1" x14ac:dyDescent="0.25">
      <c r="A26" s="51" t="s">
        <v>39</v>
      </c>
      <c r="B26" s="66">
        <f>B27</f>
        <v>26095.73</v>
      </c>
      <c r="C26" s="64"/>
      <c r="D26" s="61"/>
    </row>
    <row r="27" spans="1:4" s="62" customFormat="1" ht="175.5" customHeight="1" x14ac:dyDescent="0.25">
      <c r="A27" s="72" t="s">
        <v>40</v>
      </c>
      <c r="B27" s="67">
        <v>26095.73</v>
      </c>
      <c r="C27" s="68" t="s">
        <v>41</v>
      </c>
      <c r="D27" s="69" t="s">
        <v>89</v>
      </c>
    </row>
    <row r="28" spans="1:4" s="62" customFormat="1" ht="50.25" customHeight="1" x14ac:dyDescent="0.25">
      <c r="A28" s="51" t="s">
        <v>46</v>
      </c>
      <c r="B28" s="66">
        <f>B29</f>
        <v>15000</v>
      </c>
      <c r="C28" s="70"/>
      <c r="D28" s="61"/>
    </row>
    <row r="29" spans="1:4" s="62" customFormat="1" ht="120" customHeight="1" x14ac:dyDescent="0.25">
      <c r="A29" s="72" t="s">
        <v>67</v>
      </c>
      <c r="B29" s="67">
        <v>15000</v>
      </c>
      <c r="C29" s="68" t="s">
        <v>111</v>
      </c>
      <c r="D29" s="69" t="s">
        <v>112</v>
      </c>
    </row>
    <row r="30" spans="1:4" s="16" customFormat="1" ht="37.5" x14ac:dyDescent="0.25">
      <c r="A30" s="13" t="s">
        <v>8</v>
      </c>
      <c r="B30" s="5">
        <f>B31+B34</f>
        <v>96859.81</v>
      </c>
      <c r="C30" s="27"/>
      <c r="D30" s="35"/>
    </row>
    <row r="31" spans="1:4" s="47" customFormat="1" ht="65.25" customHeight="1" x14ac:dyDescent="0.25">
      <c r="A31" s="32" t="s">
        <v>13</v>
      </c>
      <c r="B31" s="41">
        <f>B32+B33</f>
        <v>31859.809999999998</v>
      </c>
      <c r="C31" s="48"/>
      <c r="D31" s="40"/>
    </row>
    <row r="32" spans="1:4" s="34" customFormat="1" ht="87.6" customHeight="1" x14ac:dyDescent="0.25">
      <c r="A32" s="39" t="s">
        <v>14</v>
      </c>
      <c r="B32" s="28">
        <f>10339.8+16520.01</f>
        <v>26859.809999999998</v>
      </c>
      <c r="C32" s="36" t="s">
        <v>18</v>
      </c>
      <c r="D32" s="68" t="s">
        <v>109</v>
      </c>
    </row>
    <row r="33" spans="1:4" s="34" customFormat="1" ht="172.5" customHeight="1" x14ac:dyDescent="0.25">
      <c r="A33" s="39" t="s">
        <v>37</v>
      </c>
      <c r="B33" s="28">
        <v>5000</v>
      </c>
      <c r="C33" s="68" t="s">
        <v>108</v>
      </c>
      <c r="D33" s="68" t="s">
        <v>110</v>
      </c>
    </row>
    <row r="34" spans="1:4" s="47" customFormat="1" ht="45.75" customHeight="1" x14ac:dyDescent="0.25">
      <c r="A34" s="60" t="s">
        <v>42</v>
      </c>
      <c r="B34" s="41">
        <f>B35</f>
        <v>65000</v>
      </c>
      <c r="C34" s="46"/>
      <c r="D34" s="22"/>
    </row>
    <row r="35" spans="1:4" s="47" customFormat="1" ht="93" customHeight="1" x14ac:dyDescent="0.25">
      <c r="A35" s="71" t="s">
        <v>43</v>
      </c>
      <c r="B35" s="28">
        <v>65000</v>
      </c>
      <c r="C35" s="65" t="s">
        <v>16</v>
      </c>
      <c r="D35" s="38" t="s">
        <v>90</v>
      </c>
    </row>
    <row r="36" spans="1:4" s="16" customFormat="1" ht="51.75" customHeight="1" x14ac:dyDescent="0.25">
      <c r="A36" s="13" t="s">
        <v>7</v>
      </c>
      <c r="B36" s="5">
        <f>B37+B39</f>
        <v>15802.66</v>
      </c>
      <c r="C36" s="27"/>
      <c r="D36" s="35"/>
    </row>
    <row r="37" spans="1:4" s="16" customFormat="1" ht="72.75" customHeight="1" x14ac:dyDescent="0.25">
      <c r="A37" s="52" t="s">
        <v>26</v>
      </c>
      <c r="B37" s="28">
        <f>B38</f>
        <v>200</v>
      </c>
      <c r="C37" s="17"/>
      <c r="D37" s="39"/>
    </row>
    <row r="38" spans="1:4" s="34" customFormat="1" ht="285" customHeight="1" x14ac:dyDescent="0.25">
      <c r="A38" s="29" t="s">
        <v>27</v>
      </c>
      <c r="B38" s="28">
        <v>200</v>
      </c>
      <c r="C38" s="54" t="s">
        <v>29</v>
      </c>
      <c r="D38" s="95" t="s">
        <v>30</v>
      </c>
    </row>
    <row r="39" spans="1:4" s="34" customFormat="1" ht="48.6" customHeight="1" x14ac:dyDescent="0.25">
      <c r="A39" s="52" t="s">
        <v>31</v>
      </c>
      <c r="B39" s="41">
        <f>B40+B41+B42+B43+B44+B45+B46+B47</f>
        <v>15602.66</v>
      </c>
      <c r="C39" s="48"/>
      <c r="D39" s="64"/>
    </row>
    <row r="40" spans="1:4" s="34" customFormat="1" ht="82.5" customHeight="1" x14ac:dyDescent="0.25">
      <c r="A40" s="121" t="s">
        <v>32</v>
      </c>
      <c r="B40" s="28">
        <v>136.56</v>
      </c>
      <c r="C40" s="57" t="s">
        <v>34</v>
      </c>
      <c r="D40" s="44" t="s">
        <v>69</v>
      </c>
    </row>
    <row r="41" spans="1:4" s="34" customFormat="1" ht="121.5" customHeight="1" x14ac:dyDescent="0.25">
      <c r="A41" s="122"/>
      <c r="B41" s="28">
        <v>50</v>
      </c>
      <c r="C41" s="124" t="s">
        <v>33</v>
      </c>
      <c r="D41" s="56" t="s">
        <v>79</v>
      </c>
    </row>
    <row r="42" spans="1:4" s="34" customFormat="1" ht="110.25" customHeight="1" x14ac:dyDescent="0.25">
      <c r="A42" s="122"/>
      <c r="B42" s="28">
        <v>100</v>
      </c>
      <c r="C42" s="124"/>
      <c r="D42" s="56" t="s">
        <v>80</v>
      </c>
    </row>
    <row r="43" spans="1:4" s="34" customFormat="1" ht="110.25" customHeight="1" x14ac:dyDescent="0.25">
      <c r="A43" s="122"/>
      <c r="B43" s="28">
        <v>150</v>
      </c>
      <c r="C43" s="124"/>
      <c r="D43" s="68" t="s">
        <v>81</v>
      </c>
    </row>
    <row r="44" spans="1:4" s="34" customFormat="1" ht="109.5" customHeight="1" x14ac:dyDescent="0.25">
      <c r="A44" s="123"/>
      <c r="B44" s="28">
        <v>30</v>
      </c>
      <c r="C44" s="125"/>
      <c r="D44" s="68" t="s">
        <v>82</v>
      </c>
    </row>
    <row r="45" spans="1:4" s="34" customFormat="1" ht="87.75" customHeight="1" x14ac:dyDescent="0.25">
      <c r="A45" s="94" t="s">
        <v>68</v>
      </c>
      <c r="B45" s="28">
        <v>5000</v>
      </c>
      <c r="C45" s="106" t="s">
        <v>38</v>
      </c>
      <c r="D45" s="39" t="s">
        <v>83</v>
      </c>
    </row>
    <row r="46" spans="1:4" s="63" customFormat="1" ht="86.25" customHeight="1" x14ac:dyDescent="0.25">
      <c r="A46" s="59" t="s">
        <v>44</v>
      </c>
      <c r="B46" s="28">
        <v>7656.1</v>
      </c>
      <c r="C46" s="107"/>
      <c r="D46" s="109" t="s">
        <v>92</v>
      </c>
    </row>
    <row r="47" spans="1:4" s="34" customFormat="1" ht="105.75" customHeight="1" x14ac:dyDescent="0.25">
      <c r="A47" s="59" t="s">
        <v>45</v>
      </c>
      <c r="B47" s="28">
        <v>2480</v>
      </c>
      <c r="C47" s="108"/>
      <c r="D47" s="110"/>
    </row>
    <row r="48" spans="1:4" s="63" customFormat="1" ht="51.75" customHeight="1" x14ac:dyDescent="0.25">
      <c r="A48" s="13" t="s">
        <v>47</v>
      </c>
      <c r="B48" s="5">
        <f>B49+B58</f>
        <v>73079.040000000008</v>
      </c>
      <c r="C48" s="27"/>
      <c r="D48" s="35"/>
    </row>
    <row r="49" spans="1:4" s="63" customFormat="1" ht="51.75" customHeight="1" x14ac:dyDescent="0.25">
      <c r="A49" s="42" t="s">
        <v>52</v>
      </c>
      <c r="B49" s="74">
        <f>B50+B51+B52+B53+B54+B55+B56+B57</f>
        <v>72025.640000000014</v>
      </c>
      <c r="C49" s="48"/>
      <c r="D49" s="75"/>
    </row>
    <row r="50" spans="1:4" s="79" customFormat="1" ht="150" customHeight="1" x14ac:dyDescent="0.25">
      <c r="A50" s="111" t="s">
        <v>103</v>
      </c>
      <c r="B50" s="67">
        <f>5253.67+24523.1</f>
        <v>29776.769999999997</v>
      </c>
      <c r="C50" s="73" t="s">
        <v>95</v>
      </c>
      <c r="D50" s="99" t="s">
        <v>85</v>
      </c>
    </row>
    <row r="51" spans="1:4" s="79" customFormat="1" ht="117" customHeight="1" x14ac:dyDescent="0.25">
      <c r="A51" s="112"/>
      <c r="B51" s="67">
        <f>650+1670.5</f>
        <v>2320.5</v>
      </c>
      <c r="C51" s="73" t="s">
        <v>49</v>
      </c>
      <c r="D51" s="71" t="s">
        <v>66</v>
      </c>
    </row>
    <row r="52" spans="1:4" s="79" customFormat="1" ht="159.75" customHeight="1" x14ac:dyDescent="0.25">
      <c r="A52" s="111" t="s">
        <v>104</v>
      </c>
      <c r="B52" s="67">
        <v>23857</v>
      </c>
      <c r="C52" s="73" t="s">
        <v>49</v>
      </c>
      <c r="D52" s="71" t="s">
        <v>71</v>
      </c>
    </row>
    <row r="53" spans="1:4" s="79" customFormat="1" ht="153.75" customHeight="1" x14ac:dyDescent="0.25">
      <c r="A53" s="117"/>
      <c r="B53" s="67">
        <v>7901.64</v>
      </c>
      <c r="C53" s="73" t="s">
        <v>95</v>
      </c>
      <c r="D53" s="99" t="s">
        <v>86</v>
      </c>
    </row>
    <row r="54" spans="1:4" s="79" customFormat="1" ht="75" customHeight="1" x14ac:dyDescent="0.25">
      <c r="A54" s="107"/>
      <c r="B54" s="67">
        <v>4500</v>
      </c>
      <c r="C54" s="73" t="s">
        <v>49</v>
      </c>
      <c r="D54" s="71" t="s">
        <v>84</v>
      </c>
    </row>
    <row r="55" spans="1:4" s="79" customFormat="1" ht="114.75" customHeight="1" x14ac:dyDescent="0.25">
      <c r="A55" s="108"/>
      <c r="B55" s="67">
        <v>767.1</v>
      </c>
      <c r="C55" s="73" t="s">
        <v>49</v>
      </c>
      <c r="D55" s="71" t="s">
        <v>94</v>
      </c>
    </row>
    <row r="56" spans="1:4" s="79" customFormat="1" ht="106.5" customHeight="1" x14ac:dyDescent="0.25">
      <c r="A56" s="78" t="s">
        <v>64</v>
      </c>
      <c r="B56" s="67">
        <v>1647.36</v>
      </c>
      <c r="C56" s="73" t="s">
        <v>50</v>
      </c>
      <c r="D56" s="71" t="s">
        <v>70</v>
      </c>
    </row>
    <row r="57" spans="1:4" s="79" customFormat="1" ht="140.25" customHeight="1" x14ac:dyDescent="0.25">
      <c r="A57" s="20" t="s">
        <v>48</v>
      </c>
      <c r="B57" s="67">
        <v>1255.27</v>
      </c>
      <c r="C57" s="73" t="s">
        <v>95</v>
      </c>
      <c r="D57" s="71" t="s">
        <v>87</v>
      </c>
    </row>
    <row r="58" spans="1:4" s="80" customFormat="1" ht="98.25" customHeight="1" x14ac:dyDescent="0.25">
      <c r="A58" s="42" t="s">
        <v>55</v>
      </c>
      <c r="B58" s="74">
        <f>B59</f>
        <v>1053.4000000000001</v>
      </c>
      <c r="C58" s="48"/>
      <c r="D58" s="75"/>
    </row>
    <row r="59" spans="1:4" s="79" customFormat="1" ht="105" customHeight="1" x14ac:dyDescent="0.25">
      <c r="A59" s="20" t="s">
        <v>56</v>
      </c>
      <c r="B59" s="67">
        <f>533.4+520</f>
        <v>1053.4000000000001</v>
      </c>
      <c r="C59" s="73" t="s">
        <v>57</v>
      </c>
      <c r="D59" s="71" t="s">
        <v>98</v>
      </c>
    </row>
    <row r="60" spans="1:4" s="80" customFormat="1" ht="30" customHeight="1" x14ac:dyDescent="0.25">
      <c r="A60" s="81" t="s">
        <v>0</v>
      </c>
      <c r="B60" s="30">
        <f>B10+B30+B36+B48+B8</f>
        <v>315705.01</v>
      </c>
      <c r="C60" s="31"/>
      <c r="D60" s="82"/>
    </row>
    <row r="61" spans="1:4" ht="20.25" x14ac:dyDescent="0.25">
      <c r="A61" s="68"/>
      <c r="B61" s="83"/>
      <c r="C61" s="84" t="s">
        <v>58</v>
      </c>
      <c r="D61" s="38"/>
    </row>
    <row r="62" spans="1:4" s="23" customFormat="1" x14ac:dyDescent="0.25">
      <c r="A62" s="21" t="s">
        <v>53</v>
      </c>
      <c r="B62" s="19">
        <f>B63</f>
        <v>0</v>
      </c>
      <c r="C62" s="90"/>
      <c r="D62" s="26"/>
    </row>
    <row r="63" spans="1:4" s="92" customFormat="1" x14ac:dyDescent="0.25">
      <c r="A63" s="96" t="s">
        <v>63</v>
      </c>
      <c r="B63" s="74">
        <f>B64+B65</f>
        <v>0</v>
      </c>
      <c r="C63" s="91"/>
      <c r="D63" s="65"/>
    </row>
    <row r="64" spans="1:4" s="92" customFormat="1" ht="97.5" customHeight="1" x14ac:dyDescent="0.25">
      <c r="A64" s="113" t="s">
        <v>62</v>
      </c>
      <c r="B64" s="93" t="s">
        <v>61</v>
      </c>
      <c r="C64" s="115"/>
      <c r="D64" s="104" t="s">
        <v>65</v>
      </c>
    </row>
    <row r="65" spans="1:4" s="63" customFormat="1" ht="101.25" customHeight="1" x14ac:dyDescent="0.25">
      <c r="A65" s="114"/>
      <c r="B65" s="89" t="s">
        <v>72</v>
      </c>
      <c r="C65" s="116"/>
      <c r="D65" s="105"/>
    </row>
    <row r="66" spans="1:4" ht="20.25" x14ac:dyDescent="0.25">
      <c r="A66" s="21" t="s">
        <v>9</v>
      </c>
      <c r="B66" s="85">
        <v>0</v>
      </c>
      <c r="C66" s="86"/>
      <c r="D66" s="35"/>
    </row>
    <row r="67" spans="1:4" s="16" customFormat="1" ht="126.75" customHeight="1" x14ac:dyDescent="0.25">
      <c r="A67" s="102" t="s">
        <v>88</v>
      </c>
      <c r="B67" s="28">
        <v>-7400</v>
      </c>
      <c r="C67" s="97"/>
      <c r="D67" s="104" t="s">
        <v>100</v>
      </c>
    </row>
    <row r="68" spans="1:4" s="34" customFormat="1" ht="86.25" customHeight="1" x14ac:dyDescent="0.25">
      <c r="A68" s="103"/>
      <c r="B68" s="28">
        <v>7400</v>
      </c>
      <c r="C68" s="98"/>
      <c r="D68" s="105"/>
    </row>
    <row r="69" spans="1:4" x14ac:dyDescent="0.25">
      <c r="A69" s="87" t="s">
        <v>0</v>
      </c>
      <c r="B69" s="30">
        <f>B62+B66</f>
        <v>0</v>
      </c>
      <c r="C69" s="31" t="s">
        <v>59</v>
      </c>
      <c r="D69" s="88"/>
    </row>
    <row r="70" spans="1:4" x14ac:dyDescent="0.25">
      <c r="A70" s="87" t="s">
        <v>60</v>
      </c>
      <c r="B70" s="30">
        <f>B60+B69</f>
        <v>315705.01</v>
      </c>
      <c r="C70" s="31"/>
      <c r="D70" s="88"/>
    </row>
    <row r="73" spans="1:4" x14ac:dyDescent="0.25">
      <c r="A73" s="100"/>
      <c r="B73" s="101"/>
    </row>
    <row r="74" spans="1:4" x14ac:dyDescent="0.25">
      <c r="A74" s="100"/>
      <c r="B74" s="101"/>
    </row>
    <row r="75" spans="1:4" x14ac:dyDescent="0.25">
      <c r="A75" s="100"/>
      <c r="B75" s="101"/>
    </row>
    <row r="77" spans="1:4" x14ac:dyDescent="0.25">
      <c r="A77" s="100"/>
      <c r="B77" s="101"/>
    </row>
    <row r="78" spans="1:4" s="63" customFormat="1" x14ac:dyDescent="0.25">
      <c r="A78" s="100"/>
      <c r="B78" s="6"/>
      <c r="C78" s="15"/>
      <c r="D78" s="3"/>
    </row>
    <row r="79" spans="1:4" s="63" customFormat="1" x14ac:dyDescent="0.25">
      <c r="A79" s="100"/>
      <c r="B79" s="6"/>
      <c r="C79" s="15"/>
      <c r="D79" s="3"/>
    </row>
    <row r="80" spans="1:4" s="63" customFormat="1" x14ac:dyDescent="0.25">
      <c r="A80" s="100"/>
      <c r="B80" s="6"/>
      <c r="C80" s="15"/>
      <c r="D80" s="3"/>
    </row>
    <row r="81" spans="1:4" s="63" customFormat="1" x14ac:dyDescent="0.25">
      <c r="A81" s="100"/>
      <c r="B81" s="6"/>
      <c r="C81" s="15"/>
      <c r="D81" s="3"/>
    </row>
  </sheetData>
  <customSheetViews>
    <customSheetView guid="{6534CE37-72FC-43CD-938E-9C2B8BA655A2}" scale="85" showPageBreaks="1" view="pageBreakPreview">
      <pane xSplit="2" ySplit="5" topLeftCell="C52" activePane="bottomRight" state="frozen"/>
      <selection pane="bottomRight" activeCell="A52" sqref="A52:A53"/>
      <rowBreaks count="2" manualBreakCount="2">
        <brk id="17" max="16383" man="1"/>
        <brk id="25" max="16383" man="1"/>
      </rowBreaks>
      <pageMargins left="0" right="0" top="0.78740157480314965" bottom="0.26" header="0.39370078740157483" footer="0"/>
      <pageSetup paperSize="9" scale="45" orientation="landscape" useFirstPageNumber="1" r:id="rId1"/>
      <headerFooter>
        <oddHeader>&amp;C&amp;"Times New Roman,обычный"&amp;14&amp;P</oddHeader>
      </headerFooter>
    </customSheetView>
    <customSheetView guid="{8ADB82F7-BC94-4A32-9680-8CFBAC1E956D}" scale="71" showPageBreaks="1" fitToPage="1">
      <pane xSplit="1" ySplit="4" topLeftCell="B11" activePane="bottomRight" state="frozen"/>
      <selection pane="bottomRight" activeCell="D15" sqref="D15"/>
      <pageMargins left="1.1811023622047245" right="0.39370078740157483" top="0.78740157480314965" bottom="0.78740157480314965" header="0.39370078740157483" footer="0"/>
      <printOptions horizontalCentered="1"/>
      <pageSetup paperSize="9" scale="40" fitToHeight="10" orientation="landscape" useFirstPageNumber="1" r:id="rId2"/>
    </customSheetView>
    <customSheetView guid="{D963C193-9B68-47A7-AFD2-A31FAC2CD833}" scale="60" showPageBreaks="1" printArea="1" view="pageBreakPreview">
      <pane xSplit="2" ySplit="5" topLeftCell="C60" activePane="bottomRight" state="frozen"/>
      <selection pane="bottomRight" activeCell="D11" sqref="D11"/>
      <rowBreaks count="2" manualBreakCount="2">
        <brk id="37" max="16383" man="1"/>
        <brk id="46" max="16383" man="1"/>
      </rowBreaks>
      <pageMargins left="1.1811023622047245" right="0.39370078740157483" top="0.78740157480314965" bottom="0.78740157480314965" header="0.39370078740157483" footer="0"/>
      <pageSetup paperSize="9" scale="38" fitToHeight="10" orientation="landscape" useFirstPageNumber="1" r:id="rId3"/>
      <headerFooter>
        <oddHeader>&amp;C&amp;"Times New Roman,обычный"&amp;14&amp;P</oddHeader>
      </headerFooter>
    </customSheetView>
    <customSheetView guid="{9D807E20-0DCE-4079-B453-713D96B99B15}" scale="60" showPageBreaks="1" fitToPage="1">
      <pane xSplit="2" ySplit="5" topLeftCell="C24" activePane="bottomRight" state="frozen"/>
      <selection pane="bottomRight" activeCell="E24" sqref="E24"/>
      <colBreaks count="1" manualBreakCount="1">
        <brk id="5" max="1048575" man="1"/>
      </colBreaks>
      <pageMargins left="1.1811023622047245" right="0.39370078740157483" top="0.78740157480314965" bottom="0.78740157480314965" header="0.39370078740157483" footer="0"/>
      <pageSetup paperSize="9" scale="38" fitToHeight="10" orientation="landscape" useFirstPageNumber="1" r:id="rId4"/>
      <headerFooter>
        <oddHeader>&amp;C&amp;"Times New Roman,обычный"&amp;14&amp;P</oddHeader>
      </headerFooter>
    </customSheetView>
    <customSheetView guid="{13AB9109-ECCD-4FB1-9737-3D62B4E7DB8F}" scale="70" showPageBreaks="1">
      <pane xSplit="2" ySplit="5" topLeftCell="C72" activePane="bottomRight" state="frozen"/>
      <selection pane="bottomRight" activeCell="A74" sqref="A74"/>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5"/>
      <headerFooter>
        <oddHeader>&amp;C&amp;"Times New Roman,обычный"&amp;14&amp;P</oddHeader>
      </headerFooter>
    </customSheetView>
    <customSheetView guid="{7AAF5922-39F8-4282-B83D-A48B18C8B156}" scale="60" showPageBreaks="1">
      <pane xSplit="2" ySplit="5" topLeftCell="C47" activePane="bottomRight" state="frozen"/>
      <selection pane="bottomRight" activeCell="D48" sqref="D48"/>
      <pageMargins left="0" right="0" top="0.78740157480314965" bottom="0.59055118110236227" header="0.39370078740157483" footer="0"/>
      <pageSetup paperSize="8" scale="50" orientation="landscape" useFirstPageNumber="1" r:id="rId6"/>
      <headerFooter>
        <oddHeader>&amp;C&amp;"Times New Roman,обычный"&amp;14&amp;P</oddHeader>
      </headerFooter>
    </customSheetView>
    <customSheetView guid="{E6F5D563-72F7-4B76-A0D3-D57D74D01F2C}" scale="60" showPageBreaks="1">
      <pane xSplit="2" ySplit="4" topLeftCell="C73" activePane="bottomRight" state="frozen"/>
      <selection pane="bottomRight" activeCell="I79" sqref="I79"/>
      <pageMargins left="0.23622047244094491" right="0" top="0.43307086614173229" bottom="0.51181102362204722" header="0.39370078740157483" footer="0.43307086614173229"/>
      <pageSetup paperSize="9" scale="43" fitToHeight="0" orientation="landscape" r:id="rId7"/>
    </customSheetView>
    <customSheetView guid="{C05F61D9-2CE1-4F8D-A59F-231C44DC7E34}" scale="63" showPageBreaks="1" fitToPage="1">
      <pane xSplit="1" ySplit="4" topLeftCell="B8" activePane="bottomRight" state="frozen"/>
      <selection pane="bottomRight" activeCell="D21" sqref="D21"/>
      <pageMargins left="1.1811023622047245" right="0.39370078740157483" top="0.78740157480314965" bottom="0.78740157480314965" header="0.39370078740157483" footer="0"/>
      <printOptions horizontalCentered="1"/>
      <pageSetup paperSize="9" scale="38" fitToHeight="10" orientation="landscape" useFirstPageNumber="1" r:id="rId8"/>
    </customSheetView>
    <customSheetView guid="{677A1C2C-215F-4102-BEBC-58D3B87647DE}" scale="60" showPageBreaks="1">
      <pane xSplit="2" ySplit="5" topLeftCell="C42" activePane="bottomRight" state="frozen"/>
      <selection pane="bottomRight" activeCell="A44" sqref="A44"/>
      <colBreaks count="1" manualBreakCount="1">
        <brk id="5" max="1048575" man="1"/>
      </colBreaks>
      <pageMargins left="0" right="0" top="0.78740157480314965" bottom="0.59055118110236227" header="0.39370078740157483" footer="0"/>
      <pageSetup paperSize="9" scale="43" orientation="landscape" useFirstPageNumber="1" r:id="rId9"/>
      <headerFooter>
        <oddHeader>&amp;C&amp;"Times New Roman,обычный"&amp;14&amp;P</oddHeader>
      </headerFooter>
    </customSheetView>
    <customSheetView guid="{F1845C8C-E450-491E-87F6-3A3ADFD87BBB}" scale="60" showPageBreaks="1">
      <pane xSplit="2" ySplit="5" topLeftCell="C43" activePane="bottomRight" state="frozen"/>
      <selection pane="bottomRight" activeCell="A50" sqref="A50:XFD50"/>
      <colBreaks count="1" manualBreakCount="1">
        <brk id="5" max="1048575" man="1"/>
      </colBreaks>
      <pageMargins left="0.27559055118110237" right="0.23622047244094491" top="0.78740157480314965" bottom="0.31496062992125984" header="0.6692913385826772" footer="0"/>
      <pageSetup paperSize="9" scale="45" fitToHeight="10" orientation="landscape" useFirstPageNumber="1" r:id="rId10"/>
      <headerFooter>
        <oddHeader>&amp;C&amp;"Times New Roman,обычный"&amp;14&amp;P</oddHeader>
      </headerFooter>
    </customSheetView>
    <customSheetView guid="{386467DA-AE54-48DD-A0C0-0F29318F2700}" scale="60" showPageBreaks="1" fitToPage="1">
      <pane xSplit="1" ySplit="4" topLeftCell="B5" activePane="bottomRight" state="frozen"/>
      <selection pane="bottomRight" activeCell="C11" sqref="C11"/>
      <pageMargins left="1.1811023622047245" right="0.39370078740157483" top="0.78740157480314965" bottom="0.78740157480314965" header="0.39370078740157483" footer="0"/>
      <printOptions horizontalCentered="1"/>
      <pageSetup paperSize="9" scale="43" fitToHeight="10" orientation="landscape" useFirstPageNumber="1" r:id="rId11"/>
    </customSheetView>
    <customSheetView guid="{1BEF2181-BC0A-4660-9AC3-A3A3AEFDA285}" scale="65" printArea="1">
      <pane xSplit="2" ySplit="4" topLeftCell="C50" activePane="bottomRight" state="frozen"/>
      <selection pane="bottomRight" activeCell="B68" sqref="B68"/>
      <colBreaks count="1" manualBreakCount="1">
        <brk id="5" max="1048575" man="1"/>
      </colBreaks>
      <pageMargins left="0" right="0" top="0.55118110236220474" bottom="0.15748031496062992" header="0.39370078740157483" footer="0"/>
      <printOptions horizontalCentered="1"/>
      <pageSetup paperSize="9" scale="50" orientation="landscape" r:id="rId12"/>
    </customSheetView>
    <customSheetView guid="{0ABDCBE0-789A-48C1-9B84-1C1A82B9604B}" scale="80" showPageBreaks="1" printArea="1">
      <pane xSplit="2" ySplit="4" topLeftCell="C21" activePane="bottomRight" state="frozen"/>
      <selection pane="bottomRight" activeCell="B28" sqref="B28"/>
      <colBreaks count="1" manualBreakCount="1">
        <brk id="5" max="1048575" man="1"/>
      </colBreaks>
      <pageMargins left="0" right="0" top="0.55118110236220474" bottom="0.15748031496062992" header="0.39370078740157483" footer="0"/>
      <printOptions horizontalCentered="1"/>
      <pageSetup paperSize="9" scale="50" orientation="landscape" r:id="rId13"/>
    </customSheetView>
    <customSheetView guid="{5F0F2925-4F64-41C1-B986-29C5EDB3CF4C}" scale="60" printArea="1">
      <pane xSplit="2" ySplit="4" topLeftCell="C50" activePane="bottomRight" state="frozen"/>
      <selection pane="bottomRight" activeCell="E63" sqref="E63"/>
      <colBreaks count="1" manualBreakCount="1">
        <brk id="5" max="1048575" man="1"/>
      </colBreaks>
      <pageMargins left="0" right="0" top="0.55118110236220474" bottom="0.15748031496062992" header="0.39370078740157483" footer="0"/>
      <printOptions horizontalCentered="1"/>
      <pageSetup paperSize="9" scale="50" orientation="landscape" r:id="rId14"/>
    </customSheetView>
    <customSheetView guid="{BC1DE83E-639E-483B-8415-9C0564827C30}" scale="80" showPageBreaks="1" printArea="1">
      <pane xSplit="2" ySplit="5" topLeftCell="C19" activePane="bottomRight" state="frozen"/>
      <selection pane="bottomRight" activeCell="D24" sqref="D24"/>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5"/>
      <headerFooter>
        <oddHeader>&amp;C&amp;"Times New Roman,обычный"&amp;14&amp;P</oddHeader>
      </headerFooter>
    </customSheetView>
    <customSheetView guid="{58EA18CC-91E9-4FF5-A1BC-86C89561BEAB}" scale="70" showPageBreaks="1" printArea="1" topLeftCell="A4">
      <pane xSplit="2" ySplit="3" topLeftCell="E31" activePane="bottomRight" state="frozen"/>
      <selection pane="bottomRight" activeCell="E34" sqref="E34"/>
      <colBreaks count="1" manualBreakCount="1">
        <brk id="5" max="1048575" man="1"/>
      </colBreaks>
      <pageMargins left="0" right="0" top="0.78740157480314965" bottom="0.39370078740157483" header="0.39370078740157483" footer="0"/>
      <printOptions horizontalCentered="1"/>
      <pageSetup paperSize="9" scale="50" orientation="landscape" useFirstPageNumber="1" r:id="rId16"/>
    </customSheetView>
    <customSheetView guid="{13DF3E3E-0023-47B3-BAF6-5BC4F0B04656}" scale="56" showPageBreaks="1" printArea="1" topLeftCell="B1">
      <selection activeCell="E59" sqref="E59"/>
      <colBreaks count="1" manualBreakCount="1">
        <brk id="5" max="1048575" man="1"/>
      </colBreaks>
      <pageMargins left="0" right="0" top="0.55118110236220474" bottom="0.15748031496062992" header="0.39370078740157483" footer="0"/>
      <printOptions horizontalCentered="1"/>
      <pageSetup paperSize="9" scale="50" orientation="landscape" r:id="rId17"/>
    </customSheetView>
    <customSheetView guid="{AF030647-8264-4336-A0BC-EB17CF61641D}" scale="65" showPageBreaks="1" printArea="1">
      <pane xSplit="2" ySplit="4" topLeftCell="C32" activePane="bottomRight" state="frozen"/>
      <selection pane="bottomRight" activeCell="D40" sqref="D40:E40"/>
      <colBreaks count="1" manualBreakCount="1">
        <brk id="5" max="1048575" man="1"/>
      </colBreaks>
      <pageMargins left="0" right="0" top="0.55118110236220474" bottom="0.15748031496062992" header="0.39370078740157483" footer="0"/>
      <printOptions horizontalCentered="1"/>
      <pageSetup paperSize="9" scale="50" orientation="landscape" r:id="rId18"/>
    </customSheetView>
    <customSheetView guid="{58A50FC9-6F17-43B0-B0C0-903F08D6B6CB}" scale="56" showPageBreaks="1" printArea="1" hiddenRows="1" topLeftCell="A4">
      <pane xSplit="2" ySplit="2" topLeftCell="C6" activePane="bottomRight" state="frozen"/>
      <selection pane="bottomRight" activeCell="B6" sqref="B6"/>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9"/>
      <headerFooter>
        <oddHeader>&amp;C&amp;"Times New Roman,обычный"&amp;14&amp;P</oddHeader>
      </headerFooter>
    </customSheetView>
    <customSheetView guid="{54D3BCF1-2C0B-42E0-B856-B74ED4DD1A00}" scale="70" hiddenRows="1">
      <pane xSplit="1" ySplit="4" topLeftCell="B8" activePane="bottomRight" state="frozen"/>
      <selection pane="bottomRight" activeCell="B11" sqref="B11"/>
      <pageMargins left="0.78740157480314965" right="0.78740157480314965" top="1.1811023622047245" bottom="0.39370078740157483" header="0.39370078740157483" footer="0"/>
      <printOptions horizontalCentered="1"/>
      <pageSetup paperSize="9" scale="65" orientation="landscape" useFirstPageNumber="1" r:id="rId20"/>
    </customSheetView>
    <customSheetView guid="{9E1457AD-2F1E-40DE-98F3-31869029BCA4}" scale="60" showPageBreaks="1" printArea="1">
      <pane xSplit="2" ySplit="4" topLeftCell="C24" activePane="bottomRight" state="frozen"/>
      <selection pane="bottomRight" activeCell="C21" sqref="C21"/>
      <colBreaks count="1" manualBreakCount="1">
        <brk id="5" max="1048575" man="1"/>
      </colBreaks>
      <pageMargins left="0" right="0" top="0.55118110236220474" bottom="0.15748031496062992" header="0.39370078740157483" footer="0"/>
      <printOptions horizontalCentered="1"/>
      <pageSetup paperSize="9" scale="50" orientation="landscape" r:id="rId21"/>
    </customSheetView>
    <customSheetView guid="{31EBE298-72ED-49A3-88F5-87F98A6F238B}" scale="70" showPageBreaks="1">
      <pane xSplit="1" ySplit="4" topLeftCell="B14" activePane="bottomRight" state="frozen"/>
      <selection pane="bottomRight" activeCell="D17" sqref="D17"/>
      <pageMargins left="0.78740157480314965" right="0.78740157480314965" top="1.1811023622047245" bottom="0.39370078740157483" header="0.39370078740157483" footer="0"/>
      <printOptions horizontalCentered="1"/>
      <pageSetup paperSize="9" scale="65" orientation="landscape" useFirstPageNumber="1" r:id="rId22"/>
    </customSheetView>
    <customSheetView guid="{74B37B9C-2526-431A-B55C-D4A4048B8181}" scale="55" showPageBreaks="1">
      <pane xSplit="2" ySplit="5" topLeftCell="C27" activePane="bottomRight" state="frozen"/>
      <selection pane="bottomRight" activeCell="D32" sqref="D32"/>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23"/>
      <headerFooter>
        <oddHeader>&amp;C&amp;"Times New Roman,обычный"&amp;14&amp;P</oddHeader>
      </headerFooter>
    </customSheetView>
    <customSheetView guid="{2D3D08B4-F1A7-4138-B102-6B6CEB6CB6B0}" scale="60" showPageBreaks="1" fitToPage="1">
      <pane xSplit="2" ySplit="5" topLeftCell="C33" activePane="bottomRight" state="frozen"/>
      <selection pane="bottomRight" activeCell="C35" sqref="C35"/>
      <colBreaks count="1" manualBreakCount="1">
        <brk id="5" max="1048575" man="1"/>
      </colBreaks>
      <pageMargins left="1.1811023622047245" right="0.39370078740157483" top="0.78740157480314965" bottom="0.78740157480314965" header="0.39370078740157483" footer="0"/>
      <pageSetup paperSize="9" scale="38" fitToHeight="10" orientation="landscape" useFirstPageNumber="1" r:id="rId24"/>
      <headerFooter>
        <oddHeader>&amp;C&amp;"Times New Roman,обычный"&amp;14&amp;P</oddHeader>
      </headerFooter>
    </customSheetView>
    <customSheetView guid="{0F22DF55-A5BA-47E9-8393-9C83F3558F7B}" scale="62" showPageBreaks="1" fitToPage="1">
      <pane xSplit="2" ySplit="5" topLeftCell="C18" activePane="bottomRight" state="frozen"/>
      <selection pane="bottomRight" activeCell="C19" sqref="C19"/>
      <colBreaks count="1" manualBreakCount="1">
        <brk id="5" max="1048575" man="1"/>
      </colBreaks>
      <pageMargins left="1.1811023622047245" right="0.39370078740157483" top="0.78740157480314965" bottom="0.78740157480314965" header="0.39370078740157483" footer="0"/>
      <pageSetup paperSize="9" scale="10" fitToHeight="10" orientation="landscape" useFirstPageNumber="1" r:id="rId25"/>
      <headerFooter>
        <oddHeader>&amp;C&amp;"Times New Roman,обычный"&amp;14&amp;P</oddHeader>
      </headerFooter>
    </customSheetView>
    <customSheetView guid="{C4F1229C-F644-49BB-B399-CB0E66F0A536}" scale="70" showPageBreaks="1" fitToPage="1">
      <pane xSplit="2" ySplit="5" topLeftCell="C43" activePane="bottomRight" state="frozen"/>
      <selection pane="bottomRight" activeCell="D45" sqref="D45:D46"/>
      <colBreaks count="1" manualBreakCount="1">
        <brk id="5" max="1048575" man="1"/>
      </colBreaks>
      <pageMargins left="1.1811023622047245" right="0.39370078740157483" top="0.78740157480314965" bottom="0.78740157480314965" header="0.39370078740157483" footer="0"/>
      <pageSetup paperSize="9" scale="38" fitToHeight="10" orientation="landscape" useFirstPageNumber="1" r:id="rId26"/>
      <headerFooter>
        <oddHeader>&amp;C&amp;"Times New Roman,обычный"&amp;14&amp;P</oddHeader>
      </headerFooter>
    </customSheetView>
    <customSheetView guid="{D67D0B2C-3E73-4124-8533-50B50CCB7689}" scale="71" showPageBreaks="1">
      <pane xSplit="2" ySplit="5" topLeftCell="C6" activePane="bottomRight" state="frozen"/>
      <selection pane="bottomRight" activeCell="B9" sqref="B9"/>
      <pageMargins left="0" right="0" top="0.78740157480314965" bottom="0.59055118110236227" header="0.39370078740157483" footer="0"/>
      <pageSetup paperSize="9" scale="40" orientation="landscape" useFirstPageNumber="1" r:id="rId27"/>
      <headerFooter>
        <oddHeader>&amp;C&amp;"Times New Roman,обычный"&amp;14&amp;P</oddHeader>
      </headerFooter>
    </customSheetView>
    <customSheetView guid="{F59AD919-7FD1-4BB0-B86D-264A895B1B9E}" scale="70" showPageBreaks="1" printArea="1">
      <pane xSplit="2" ySplit="5" topLeftCell="C59" activePane="bottomRight" state="frozen"/>
      <selection pane="bottomRight" activeCell="B62" sqref="B62"/>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28"/>
      <headerFooter>
        <oddHeader>&amp;C&amp;"Times New Roman,обычный"&amp;14&amp;P</oddHeader>
      </headerFooter>
    </customSheetView>
  </customSheetViews>
  <mergeCells count="18">
    <mergeCell ref="A1:D1"/>
    <mergeCell ref="A2:D2"/>
    <mergeCell ref="A7:D7"/>
    <mergeCell ref="A40:A44"/>
    <mergeCell ref="C41:C44"/>
    <mergeCell ref="A14:A16"/>
    <mergeCell ref="A18:A19"/>
    <mergeCell ref="A22:A23"/>
    <mergeCell ref="A6:D6"/>
    <mergeCell ref="A67:A68"/>
    <mergeCell ref="D67:D68"/>
    <mergeCell ref="D64:D65"/>
    <mergeCell ref="C45:C47"/>
    <mergeCell ref="D46:D47"/>
    <mergeCell ref="A50:A51"/>
    <mergeCell ref="A64:A65"/>
    <mergeCell ref="C64:C65"/>
    <mergeCell ref="A52:A55"/>
  </mergeCells>
  <pageMargins left="0.78740157480314965" right="0.78740157480314965" top="1.1811023622047245" bottom="0.59055118110236227" header="0.39370078740157483" footer="0"/>
  <pageSetup paperSize="9" scale="40" fitToHeight="0" orientation="landscape" useFirstPageNumber="1" r:id="rId29"/>
  <headerFooter>
    <oddHeader>&amp;C&amp;"Times New Roman,обычный"&amp;14&amp;P</oddHead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2023</vt:lpstr>
      <vt:lpstr>'2023'!Заголовки_для_печати</vt:lpstr>
      <vt:lpstr>'2023'!Область_печати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Кожапенко Ольга Александровна</dc:creator>
  <cp:lastModifiedBy>Карелина Наталья Игоревна</cp:lastModifiedBy>
  <cp:lastPrinted>2023-02-03T06:37:50Z</cp:lastPrinted>
  <dcterms:created xsi:type="dcterms:W3CDTF">2012-06-07T09:58:45Z</dcterms:created>
  <dcterms:modified xsi:type="dcterms:W3CDTF">2023-02-03T06:43:41Z</dcterms:modified>
</cp:coreProperties>
</file>